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4332"/>
  <workbookPr codeName="ThisWorkbook" hidePivotFieldList="1" updateLinks="never"/>
  <xr:revisionPtr xr6:coauthVersionLast="47" xr6:coauthVersionMax="47" documentId="13_ncr:1_{BEB064B6-43C3-451B-98AB-BF4A44A47E24}" revIDLastSave="0" xr10:uidLastSave="{00000000-0000-0000-0000-000000000000}"/>
  <bookViews>
    <workbookView activeTab="8" tabRatio="779" xr2:uid="{00000000-000D-0000-FFFF-FFFF00000000}" windowHeight="10440" windowWidth="19300" xWindow="-50" yWindow="-50"/>
  </bookViews>
  <sheets>
    <sheet r:id="rId1" name="★はじめに" sheetId="44"/>
    <sheet r:id="rId2" name="【自動計算】区分別総括表" sheetId="45"/>
    <sheet r:id="rId3" name="①標準等" sheetId="28"/>
    <sheet r:id="rId4" name="②地域政策コラボ" sheetId="30"/>
    <sheet r:id="rId5" name="③福祉･介護" sheetId="31"/>
    <sheet r:id="rId6" name="④エゾシカ" sheetId="32"/>
    <sheet r:id="rId7" name="⑤デジチャレ" sheetId="46"/>
    <sheet r:id="rId8" name="⑥水資源" sheetId="33"/>
    <sheet r:id="rId9" name="R８事業コード表" sheetId="47"/>
    <sheet r:id="rId10" name="プルダウン用" sheetId="36"/>
  </sheets>
  <externalReferences>
    <externalReference r:id="rId11"/>
  </externalReferences>
  <definedNames>
    <definedName hidden="1" localSheetId="2" name="_xlnm._FilterDatabase">①標準等!$A$6:$AJ$39</definedName>
    <definedName hidden="1" localSheetId="3" name="_xlnm._FilterDatabase">②地域政策コラボ!$A$6:$AJ$18</definedName>
    <definedName hidden="1" localSheetId="4" name="_xlnm._FilterDatabase">③福祉･介護!$A$6:$AG$20</definedName>
    <definedName hidden="1" localSheetId="5" name="_xlnm._FilterDatabase">④エゾシカ!$A$7:$AI$7</definedName>
    <definedName hidden="1" localSheetId="6" name="_xlnm._FilterDatabase">⑤デジチャレ!$A$6:$AD$28</definedName>
    <definedName localSheetId="1" name="cyoku">プルダウン用!$AE$28:$AE$30</definedName>
    <definedName localSheetId="0" name="cyoku">プルダウン用!$AE$28:$AE$30</definedName>
    <definedName name="cyoku">プルダウン用!$AE$28:$AE$30</definedName>
    <definedName localSheetId="1" name="_xlnm.Print_Area">【自動計算】区分別総括表!$B$1:$H$37</definedName>
    <definedName localSheetId="0" name="_xlnm.Print_Area">★はじめに!$B$2:$G$17</definedName>
    <definedName localSheetId="2" name="_xlnm.Print_Area">①標準等!$A$1:$AF$39</definedName>
    <definedName localSheetId="3" name="_xlnm.Print_Area">②地域政策コラボ!$A$1:$AF$19</definedName>
    <definedName localSheetId="4" name="_xlnm.Print_Area">③福祉･介護!$A$1:$AD$20</definedName>
    <definedName localSheetId="5" name="_xlnm.Print_Area">④エゾシカ!$A$1:$AG$25</definedName>
    <definedName localSheetId="6" name="_xlnm.Print_Area">⑤デジチャレ!$A$1:$AB$28</definedName>
    <definedName localSheetId="7" name="_xlnm.Print_Area">⑥水資源!$A$1:$V$25</definedName>
    <definedName localSheetId="8" name="_xlnm.Print_Area">'R８事業コード表'!$A$1:$G$299</definedName>
    <definedName localSheetId="2" name="_xlnm.Print_Titles">①標準等!$G:$G,①標準等!$2:$6</definedName>
    <definedName localSheetId="3" name="_xlnm.Print_Titles">②地域政策コラボ!$G:$G,②地域政策コラボ!$2:$6</definedName>
    <definedName localSheetId="4" name="_xlnm.Print_Titles">③福祉･介護!$G:$G,③福祉･介護!$2:$6</definedName>
    <definedName localSheetId="5" name="_xlnm.Print_Titles">④エゾシカ!$E:$E</definedName>
    <definedName localSheetId="6" name="_xlnm.Print_Titles">⑤デジチャレ!$G:$G,⑤デジチャレ!$2:$6</definedName>
    <definedName localSheetId="7" name="_xlnm.Print_Titles">⑥水資源!$E:$E,⑥水資源!$2:$6</definedName>
    <definedName localSheetId="8" name="_xlnm.Print_Titles">'R８事業コード表'!$2:$2</definedName>
    <definedName name="あ">#REF!</definedName>
    <definedName localSheetId="8" name="エゾシカ">'R８事業コード表'!#REF!</definedName>
    <definedName name="エゾシカ">#REF!</definedName>
    <definedName localSheetId="1" name="エゾシカ事業種別">プルダウン用!$AM$4</definedName>
    <definedName localSheetId="0" name="エゾシカ事業種別">プルダウン用!$AM$4</definedName>
    <definedName name="エゾシカ事業種別">プルダウン用!$AM$4</definedName>
    <definedName localSheetId="1" name="一般等">#REF!</definedName>
    <definedName localSheetId="0" name="一般等">#REF!</definedName>
    <definedName localSheetId="8" name="一般等">'R８事業コード表'!$G$93:$G$298</definedName>
    <definedName name="一般等">#REF!</definedName>
    <definedName localSheetId="1" name="事業コード">#REF!</definedName>
    <definedName localSheetId="0" name="事業コード">#REF!</definedName>
    <definedName localSheetId="8" name="事業コード">'R８事業コード表'!$G$93:$G$298</definedName>
    <definedName name="事業コード">#REF!</definedName>
    <definedName name="事業種別">プルダウン用!$AE$4:$AE$21</definedName>
    <definedName localSheetId="1" name="振興局名">プルダウン用!$C$4:$C$18</definedName>
    <definedName localSheetId="0" name="振興局名">プルダウン用!$C$4:$C$18</definedName>
    <definedName name="振興局名">プルダウン用!$C$4:$C$17</definedName>
    <definedName localSheetId="1" name="直営請負補助">プルダウン用!$AE$29:$AE$31</definedName>
    <definedName localSheetId="0" name="直営請負補助">プルダウン用!$AE$29:$AE$31</definedName>
    <definedName name="直営請負補助">プルダウン用!$AE$28:$AE$30</definedName>
    <definedName localSheetId="1" name="福祉介護">#REF!</definedName>
    <definedName localSheetId="0" name="福祉介護">#REF!</definedName>
    <definedName localSheetId="8" name="福祉介護">'R８事業コード表'!#REF!</definedName>
    <definedName name="福祉介護">#REF!</definedName>
    <definedName localSheetId="1" name="福祉介護事業コード">#REF!</definedName>
    <definedName localSheetId="0" name="福祉介護事業コード">#REF!</definedName>
    <definedName localSheetId="8" name="福祉介護事業コード">'R８事業コード表'!#REF!</definedName>
    <definedName name="福祉介護事業コード">#REF!</definedName>
    <definedName localSheetId="1" name="福祉介護事業種別">プルダウン用!$AI$4:$AI$5</definedName>
    <definedName localSheetId="0" name="福祉介護事業種別">プルダウン用!$AI$4:$AI$5</definedName>
    <definedName name="福祉介護事業種別">プルダウン用!$AI$4:$AI$5</definedName>
    <definedName name="要望事業調査票">プルダウン用!$AE$28:$AE$30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33" l="1"/>
  <c r="J23" i="33"/>
  <c r="J22" i="33"/>
  <c r="J21" i="33"/>
  <c r="J20" i="33"/>
  <c r="J19" i="33"/>
  <c r="J18" i="33"/>
  <c r="J17" i="33"/>
  <c r="J16" i="33"/>
  <c r="J15" i="33"/>
  <c r="J14" i="33"/>
  <c r="J13" i="33"/>
  <c r="J12" i="33"/>
  <c r="J11" i="33"/>
  <c r="J10" i="33"/>
  <c r="J9" i="33"/>
  <c r="J8" i="33"/>
  <c r="L27" i="46"/>
  <c r="L26" i="46"/>
  <c r="L25" i="46"/>
  <c r="L24" i="46"/>
  <c r="L23" i="46"/>
  <c r="L22" i="46"/>
  <c r="L21" i="46"/>
  <c r="L20" i="46"/>
  <c r="L19" i="46"/>
  <c r="L18" i="46"/>
  <c r="L17" i="46"/>
  <c r="L16" i="46"/>
  <c r="L15" i="46"/>
  <c r="L14" i="46"/>
  <c r="L13" i="46"/>
  <c r="L12" i="46"/>
  <c r="L11" i="46"/>
  <c r="L10" i="46"/>
  <c r="L9" i="46"/>
  <c r="L8" i="46"/>
  <c r="L7" i="46"/>
  <c r="J24" i="32"/>
  <c r="J23" i="32"/>
  <c r="J22" i="32"/>
  <c r="J21" i="32"/>
  <c r="J20" i="32"/>
  <c r="J19" i="32"/>
  <c r="J18" i="32"/>
  <c r="J17" i="32"/>
  <c r="J16" i="32"/>
  <c r="J15" i="32"/>
  <c r="J14" i="32"/>
  <c r="J13" i="32"/>
  <c r="J12" i="32"/>
  <c r="J11" i="32"/>
  <c r="J10" i="32"/>
  <c r="J9" i="32"/>
  <c r="J8" i="32"/>
  <c r="L19" i="31"/>
  <c r="L18" i="31"/>
  <c r="L17" i="31"/>
  <c r="L16" i="31"/>
  <c r="L15" i="31"/>
  <c r="L14" i="31"/>
  <c r="L13" i="31"/>
  <c r="L12" i="31"/>
  <c r="L11" i="31"/>
  <c r="L10" i="31"/>
  <c r="L9" i="31"/>
  <c r="L8" i="31"/>
  <c r="L7" i="31"/>
  <c r="L18" i="30"/>
  <c r="L17" i="30"/>
  <c r="L16" i="30"/>
  <c r="L15" i="30"/>
  <c r="L14" i="30"/>
  <c r="L13" i="30"/>
  <c r="L12" i="30"/>
  <c r="L11" i="30"/>
  <c r="L10" i="30"/>
  <c r="L9" i="30"/>
  <c r="L8" i="30"/>
  <c r="L7" i="30"/>
  <c r="L38" i="28"/>
  <c r="L37" i="28"/>
  <c r="L36" i="28"/>
  <c r="L35" i="28"/>
  <c r="L34" i="28"/>
  <c r="L33" i="28"/>
  <c r="L32" i="28"/>
  <c r="L31" i="28"/>
  <c r="L30" i="28"/>
  <c r="L29" i="28"/>
  <c r="L28" i="28"/>
  <c r="L27" i="28"/>
  <c r="L26" i="28"/>
  <c r="L25" i="28"/>
  <c r="L24" i="28"/>
  <c r="L23" i="28"/>
  <c r="L22" i="28"/>
  <c r="L21" i="28"/>
  <c r="L20" i="28"/>
  <c r="L19" i="28"/>
  <c r="L18" i="28"/>
  <c r="L17" i="28"/>
  <c r="L16" i="28"/>
  <c r="L15" i="28"/>
  <c r="L14" i="28"/>
  <c r="L13" i="28"/>
  <c r="L12" i="28"/>
  <c r="L11" i="28"/>
  <c r="L10" i="28"/>
  <c r="L9" i="28"/>
  <c r="L8" i="28"/>
  <c r="L7" i="28"/>
  <c r="W25" i="32" l="1"/>
  <c r="Z19" i="30"/>
  <c r="J25" i="32" l="1"/>
  <c r="U25" i="33"/>
  <c r="AH15" i="28" l="1"/>
  <c r="AD13" i="46"/>
  <c r="AD8" i="46"/>
  <c r="AD27" i="46"/>
  <c r="T28" i="46"/>
  <c r="Z28" i="46"/>
  <c r="X28" i="46"/>
  <c r="W28" i="46"/>
  <c r="V28" i="46"/>
  <c r="R28" i="46"/>
  <c r="P28" i="46"/>
  <c r="O28" i="46"/>
  <c r="N28" i="46"/>
  <c r="M28" i="46"/>
  <c r="L28" i="46"/>
  <c r="B28" i="46"/>
  <c r="S25" i="33"/>
  <c r="X24" i="33"/>
  <c r="X23" i="33"/>
  <c r="X10" i="33"/>
  <c r="X8" i="33"/>
  <c r="AI10" i="32"/>
  <c r="AI11" i="32"/>
  <c r="AI12" i="32"/>
  <c r="AI13" i="32"/>
  <c r="AI14" i="32"/>
  <c r="AI15" i="32"/>
  <c r="AI16" i="32"/>
  <c r="AI17" i="32"/>
  <c r="AI18" i="32"/>
  <c r="AI19" i="32"/>
  <c r="AI20" i="32"/>
  <c r="AI21" i="32"/>
  <c r="AI22" i="32"/>
  <c r="AI23" i="32"/>
  <c r="AI24" i="32"/>
  <c r="AI9" i="32"/>
  <c r="AI8" i="32"/>
  <c r="J25" i="33"/>
  <c r="K25" i="33"/>
  <c r="L25" i="33"/>
  <c r="M25" i="33"/>
  <c r="O25" i="33"/>
  <c r="Q25" i="33"/>
  <c r="R25" i="33"/>
  <c r="B25" i="33"/>
  <c r="B25" i="32"/>
  <c r="AG25" i="32"/>
  <c r="AF25" i="32"/>
  <c r="AE25" i="32"/>
  <c r="AD25" i="32"/>
  <c r="AC25" i="32"/>
  <c r="AB25" i="32"/>
  <c r="Z25" i="32"/>
  <c r="Y25" i="32"/>
  <c r="U25" i="32"/>
  <c r="T25" i="32"/>
  <c r="S25" i="32"/>
  <c r="Q25" i="32"/>
  <c r="O25" i="32"/>
  <c r="M25" i="32"/>
  <c r="L25" i="32"/>
  <c r="K25" i="32"/>
  <c r="AB20" i="31"/>
  <c r="Z20" i="31"/>
  <c r="Y20" i="31"/>
  <c r="X20" i="31"/>
  <c r="V20" i="31"/>
  <c r="T20" i="31"/>
  <c r="R20" i="31"/>
  <c r="Q20" i="31"/>
  <c r="P20" i="31"/>
  <c r="N20" i="31"/>
  <c r="M20" i="31"/>
  <c r="L20" i="31"/>
  <c r="B20" i="31"/>
  <c r="X19" i="30"/>
  <c r="W19" i="30"/>
  <c r="V19" i="30"/>
  <c r="T19" i="30"/>
  <c r="R19" i="30"/>
  <c r="P19" i="30"/>
  <c r="O19" i="30"/>
  <c r="N19" i="30"/>
  <c r="M19" i="30"/>
  <c r="L19" i="30"/>
  <c r="B19" i="30"/>
  <c r="B39" i="28"/>
  <c r="L39" i="28"/>
  <c r="M39" i="28"/>
  <c r="N39" i="28"/>
  <c r="O39" i="28"/>
  <c r="P39" i="28"/>
  <c r="R39" i="28"/>
  <c r="T39" i="28"/>
  <c r="V39" i="28"/>
  <c r="W39" i="28"/>
  <c r="X39" i="28"/>
  <c r="Z39" i="28"/>
  <c r="AH9" i="28"/>
  <c r="AH10" i="28"/>
  <c r="AH11" i="28"/>
  <c r="AH12" i="28"/>
  <c r="AH13" i="28"/>
  <c r="AH14" i="28"/>
  <c r="AH16" i="28"/>
  <c r="AH17" i="28"/>
  <c r="AH18" i="28"/>
  <c r="AH19" i="28"/>
  <c r="AH20" i="28"/>
  <c r="AH21" i="28"/>
  <c r="AH22" i="28"/>
  <c r="AH23" i="28"/>
  <c r="AH24" i="28"/>
  <c r="AH25" i="28"/>
  <c r="AH26" i="28"/>
  <c r="AH27" i="28"/>
  <c r="AH28" i="28"/>
  <c r="AH29" i="28"/>
  <c r="AH30" i="28"/>
  <c r="AH31" i="28"/>
  <c r="AH32" i="28"/>
  <c r="AH33" i="28"/>
  <c r="AH34" i="28"/>
  <c r="AH35" i="28"/>
  <c r="AH36" i="28"/>
  <c r="AH37" i="28"/>
  <c r="AH38" i="28"/>
  <c r="G22" i="45" l="1"/>
  <c r="G21" i="45"/>
  <c r="F21" i="45"/>
  <c r="F22" i="45"/>
  <c r="G40" i="45"/>
  <c r="G39" i="45"/>
  <c r="F40" i="45"/>
  <c r="F39" i="45"/>
  <c r="G37" i="45"/>
  <c r="F37" i="45"/>
  <c r="F31" i="45"/>
  <c r="F32" i="45" l="1"/>
  <c r="G32" i="45"/>
  <c r="F5" i="45" l="1"/>
  <c r="G38" i="45" l="1"/>
  <c r="F38" i="45"/>
  <c r="AD26" i="46"/>
  <c r="AD25" i="46"/>
  <c r="AD24" i="46"/>
  <c r="AD23" i="46"/>
  <c r="AD22" i="46"/>
  <c r="AD21" i="46"/>
  <c r="AD20" i="46"/>
  <c r="AD19" i="46"/>
  <c r="AD18" i="46"/>
  <c r="AD17" i="46"/>
  <c r="AD16" i="46"/>
  <c r="AD15" i="46"/>
  <c r="AD14" i="46"/>
  <c r="AD12" i="46"/>
  <c r="AD11" i="46"/>
  <c r="AD10" i="46"/>
  <c r="AD9" i="46"/>
  <c r="AD7" i="46"/>
  <c r="Y2" i="46"/>
  <c r="G28" i="45" l="1"/>
  <c r="X9" i="33"/>
  <c r="X11" i="33"/>
  <c r="X12" i="33"/>
  <c r="X13" i="33"/>
  <c r="X14" i="33"/>
  <c r="X15" i="33"/>
  <c r="X16" i="33"/>
  <c r="X17" i="33"/>
  <c r="X18" i="33"/>
  <c r="X19" i="33"/>
  <c r="X20" i="33"/>
  <c r="X21" i="33"/>
  <c r="X22" i="33"/>
  <c r="U2" i="33"/>
  <c r="W2" i="32"/>
  <c r="AA2" i="31"/>
  <c r="G1" i="45"/>
  <c r="Y2" i="30"/>
  <c r="Y2" i="28"/>
  <c r="AH8" i="28"/>
  <c r="F24" i="45" l="1"/>
  <c r="F27" i="45"/>
  <c r="G20" i="45"/>
  <c r="F20" i="45"/>
  <c r="G17" i="45"/>
  <c r="F19" i="45"/>
  <c r="F28" i="45"/>
  <c r="F25" i="45"/>
  <c r="G12" i="45"/>
  <c r="G19" i="45"/>
  <c r="G24" i="45"/>
  <c r="G30" i="45"/>
  <c r="G18" i="45"/>
  <c r="G25" i="45"/>
  <c r="G29" i="45"/>
  <c r="F36" i="45"/>
  <c r="G27" i="45"/>
  <c r="F35" i="45"/>
  <c r="F30" i="45"/>
  <c r="G35" i="45"/>
  <c r="G36" i="45"/>
  <c r="F29" i="45"/>
  <c r="G10" i="45"/>
  <c r="F11" i="45"/>
  <c r="F15" i="45"/>
  <c r="G15" i="45"/>
  <c r="G16" i="45"/>
  <c r="F17" i="45"/>
  <c r="F18" i="45"/>
  <c r="F16" i="45"/>
  <c r="G11" i="45"/>
  <c r="F10" i="45"/>
  <c r="F12" i="45"/>
  <c r="AH7" i="28"/>
  <c r="AH8" i="30"/>
  <c r="AH9" i="30"/>
  <c r="AH10" i="30"/>
  <c r="AH11" i="30"/>
  <c r="AH12" i="30"/>
  <c r="AH13" i="30"/>
  <c r="AH14" i="30"/>
  <c r="AH15" i="30"/>
  <c r="AH16" i="30"/>
  <c r="AH17" i="30"/>
  <c r="AH18" i="30"/>
  <c r="AH7" i="30"/>
  <c r="AF8" i="31"/>
  <c r="AF9" i="31"/>
  <c r="AF10" i="31"/>
  <c r="AF11" i="31"/>
  <c r="AF12" i="31"/>
  <c r="AF13" i="31"/>
  <c r="AF14" i="31"/>
  <c r="AF15" i="31"/>
  <c r="AF16" i="31"/>
  <c r="AF17" i="31"/>
  <c r="AF18" i="31"/>
  <c r="AF19" i="31"/>
  <c r="AF7" i="31"/>
  <c r="F9" i="45" l="1"/>
  <c r="F14" i="45"/>
  <c r="F13" i="45" s="1"/>
  <c r="F26" i="45"/>
  <c r="G33" i="45"/>
  <c r="F33" i="45"/>
  <c r="F23" i="45"/>
  <c r="G23" i="45"/>
  <c r="G31" i="45"/>
  <c r="F34" i="45"/>
  <c r="G26" i="45"/>
  <c r="G34" i="45"/>
  <c r="G14" i="45"/>
  <c r="G13" i="45" s="1"/>
  <c r="G9" i="45"/>
  <c r="F8" i="45" l="1"/>
  <c r="F7" i="45" s="1"/>
  <c r="G8" i="45"/>
  <c r="G7" i="45" s="1"/>
</calcChain>
</file>

<file path=xl/sharedStrings.xml><?xml version="1.0" encoding="utf-8"?>
<sst xmlns="http://schemas.openxmlformats.org/spreadsheetml/2006/main" count="1415" uniqueCount="852">
  <si>
    <t>財政再生</t>
    <rPh sb="0" eb="2">
      <t>ザイセイ</t>
    </rPh>
    <rPh sb="2" eb="4">
      <t>サイセイ</t>
    </rPh>
    <phoneticPr fontId="1"/>
  </si>
  <si>
    <t>漁業振興</t>
    <rPh sb="0" eb="2">
      <t>ギョギョウ</t>
    </rPh>
    <rPh sb="2" eb="4">
      <t>シンコウ</t>
    </rPh>
    <phoneticPr fontId="9"/>
  </si>
  <si>
    <t>農業振興</t>
    <rPh sb="0" eb="2">
      <t>ノウギョウ</t>
    </rPh>
    <rPh sb="2" eb="4">
      <t>シンコウ</t>
    </rPh>
    <phoneticPr fontId="9"/>
  </si>
  <si>
    <t>事業区分</t>
    <rPh sb="0" eb="2">
      <t>ジギョウ</t>
    </rPh>
    <rPh sb="2" eb="4">
      <t>クブン</t>
    </rPh>
    <phoneticPr fontId="9"/>
  </si>
  <si>
    <t>件数</t>
    <rPh sb="0" eb="2">
      <t>ケンスウ</t>
    </rPh>
    <phoneticPr fontId="9"/>
  </si>
  <si>
    <t xml:space="preserve"> ハード系</t>
    <rPh sb="4" eb="5">
      <t>ケイ</t>
    </rPh>
    <phoneticPr fontId="9"/>
  </si>
  <si>
    <t xml:space="preserve"> 農業振興</t>
    <rPh sb="1" eb="3">
      <t>ノウギョウ</t>
    </rPh>
    <rPh sb="3" eb="5">
      <t>シンコウ</t>
    </rPh>
    <phoneticPr fontId="9"/>
  </si>
  <si>
    <t xml:space="preserve"> 漁業振興</t>
    <rPh sb="1" eb="3">
      <t>ギョギョウ</t>
    </rPh>
    <rPh sb="3" eb="5">
      <t>シンコウ</t>
    </rPh>
    <phoneticPr fontId="9"/>
  </si>
  <si>
    <t xml:space="preserve"> ソフト系</t>
    <rPh sb="4" eb="5">
      <t>ケイ</t>
    </rPh>
    <phoneticPr fontId="9"/>
  </si>
  <si>
    <t xml:space="preserve"> 市町村</t>
    <rPh sb="1" eb="4">
      <t>シチョウソン</t>
    </rPh>
    <phoneticPr fontId="9"/>
  </si>
  <si>
    <t xml:space="preserve"> 団体</t>
    <rPh sb="1" eb="3">
      <t>ダンタイ</t>
    </rPh>
    <phoneticPr fontId="9"/>
  </si>
  <si>
    <t xml:space="preserve"> 地域雇用対策</t>
    <rPh sb="1" eb="3">
      <t>チイキ</t>
    </rPh>
    <rPh sb="3" eb="5">
      <t>コヨウ</t>
    </rPh>
    <rPh sb="5" eb="7">
      <t>タイサク</t>
    </rPh>
    <phoneticPr fontId="9"/>
  </si>
  <si>
    <t xml:space="preserve"> 新産業創造</t>
    <rPh sb="1" eb="4">
      <t>シンサンギョウ</t>
    </rPh>
    <rPh sb="4" eb="6">
      <t>ソウゾウ</t>
    </rPh>
    <phoneticPr fontId="9"/>
  </si>
  <si>
    <t xml:space="preserve"> 新エネ･省エネ</t>
    <rPh sb="1" eb="2">
      <t>シン</t>
    </rPh>
    <rPh sb="5" eb="6">
      <t>ショウ</t>
    </rPh>
    <phoneticPr fontId="9"/>
  </si>
  <si>
    <t xml:space="preserve"> 市町村合併</t>
    <rPh sb="1" eb="4">
      <t>シチョウソン</t>
    </rPh>
    <rPh sb="4" eb="6">
      <t>ガッペイ</t>
    </rPh>
    <phoneticPr fontId="9"/>
  </si>
  <si>
    <t xml:space="preserve"> 地域産業基盤整備</t>
    <rPh sb="1" eb="3">
      <t>チイキ</t>
    </rPh>
    <rPh sb="3" eb="5">
      <t>サンギョウ</t>
    </rPh>
    <rPh sb="5" eb="7">
      <t>キバン</t>
    </rPh>
    <rPh sb="7" eb="9">
      <t>セイビ</t>
    </rPh>
    <phoneticPr fontId="9"/>
  </si>
  <si>
    <t xml:space="preserve"> 小規模土地改良</t>
    <rPh sb="1" eb="4">
      <t>ショウキボ</t>
    </rPh>
    <rPh sb="4" eb="6">
      <t>トチ</t>
    </rPh>
    <rPh sb="6" eb="8">
      <t>カイリョウ</t>
    </rPh>
    <phoneticPr fontId="9"/>
  </si>
  <si>
    <t xml:space="preserve"> 小規模林道整備</t>
    <rPh sb="1" eb="4">
      <t>ショウキボ</t>
    </rPh>
    <rPh sb="4" eb="6">
      <t>リンドウ</t>
    </rPh>
    <rPh sb="6" eb="8">
      <t>セイビ</t>
    </rPh>
    <phoneticPr fontId="9"/>
  </si>
  <si>
    <t xml:space="preserve"> 小規模治山</t>
    <rPh sb="1" eb="4">
      <t>ショウキボ</t>
    </rPh>
    <rPh sb="4" eb="6">
      <t>チサン</t>
    </rPh>
    <phoneticPr fontId="9"/>
  </si>
  <si>
    <t xml:space="preserve"> 船揚場整備</t>
    <rPh sb="1" eb="2">
      <t>フナ</t>
    </rPh>
    <rPh sb="2" eb="4">
      <t>アゲバ</t>
    </rPh>
    <rPh sb="4" eb="6">
      <t>セイビ</t>
    </rPh>
    <phoneticPr fontId="9"/>
  </si>
  <si>
    <t xml:space="preserve"> エゾシカ緊急対策</t>
    <rPh sb="5" eb="7">
      <t>キンキュウ</t>
    </rPh>
    <rPh sb="7" eb="9">
      <t>タイサク</t>
    </rPh>
    <phoneticPr fontId="9"/>
  </si>
  <si>
    <t xml:space="preserve"> 集落維持･活性化促進</t>
    <rPh sb="1" eb="3">
      <t>シュウラク</t>
    </rPh>
    <rPh sb="3" eb="5">
      <t>イジ</t>
    </rPh>
    <rPh sb="6" eb="9">
      <t>カッセイカ</t>
    </rPh>
    <rPh sb="9" eb="11">
      <t>ソクシン</t>
    </rPh>
    <phoneticPr fontId="9"/>
  </si>
  <si>
    <t>(単位：円)</t>
    <rPh sb="1" eb="3">
      <t>タンイ</t>
    </rPh>
    <rPh sb="4" eb="5">
      <t>エン</t>
    </rPh>
    <phoneticPr fontId="9"/>
  </si>
  <si>
    <t>事業者名
(市町村名･団体名)</t>
    <rPh sb="0" eb="2">
      <t>ジギョウ</t>
    </rPh>
    <rPh sb="2" eb="3">
      <t>シャ</t>
    </rPh>
    <rPh sb="3" eb="4">
      <t>メイ</t>
    </rPh>
    <rPh sb="6" eb="10">
      <t>シチョウソンメイ</t>
    </rPh>
    <rPh sb="11" eb="14">
      <t>ダンタイメイ</t>
    </rPh>
    <phoneticPr fontId="8"/>
  </si>
  <si>
    <t>間接補助
事業者名</t>
    <rPh sb="0" eb="2">
      <t>カンセツ</t>
    </rPh>
    <rPh sb="2" eb="4">
      <t>ホジョ</t>
    </rPh>
    <rPh sb="5" eb="8">
      <t>ジギョウシャ</t>
    </rPh>
    <rPh sb="8" eb="9">
      <t>メイ</t>
    </rPh>
    <phoneticPr fontId="8"/>
  </si>
  <si>
    <t>事業名</t>
    <rPh sb="0" eb="2">
      <t>ジギョウ</t>
    </rPh>
    <rPh sb="2" eb="3">
      <t>メイ</t>
    </rPh>
    <phoneticPr fontId="8"/>
  </si>
  <si>
    <t>船揚場整備</t>
    <rPh sb="0" eb="1">
      <t>フナ</t>
    </rPh>
    <rPh sb="1" eb="3">
      <t>アゲバ</t>
    </rPh>
    <rPh sb="3" eb="5">
      <t>セイビ</t>
    </rPh>
    <phoneticPr fontId="9"/>
  </si>
  <si>
    <t>合併ハード</t>
    <rPh sb="0" eb="2">
      <t>ガッペイ</t>
    </rPh>
    <phoneticPr fontId="9"/>
  </si>
  <si>
    <t>石狩市</t>
  </si>
  <si>
    <t>ハード</t>
    <phoneticPr fontId="9"/>
  </si>
  <si>
    <t xml:space="preserve"> 地域政策コラボ</t>
    <rPh sb="1" eb="3">
      <t>チイキ</t>
    </rPh>
    <rPh sb="3" eb="5">
      <t>セイサク</t>
    </rPh>
    <phoneticPr fontId="9"/>
  </si>
  <si>
    <t>振興局</t>
    <rPh sb="0" eb="3">
      <t>シンコウキョク</t>
    </rPh>
    <phoneticPr fontId="8"/>
  </si>
  <si>
    <t>エゾシカ</t>
    <phoneticPr fontId="9"/>
  </si>
  <si>
    <t>(単位：件､円)</t>
    <rPh sb="1" eb="3">
      <t>タンイ</t>
    </rPh>
    <rPh sb="4" eb="5">
      <t>ケン</t>
    </rPh>
    <rPh sb="6" eb="7">
      <t>エン</t>
    </rPh>
    <phoneticPr fontId="9"/>
  </si>
  <si>
    <t>道交付金</t>
    <rPh sb="0" eb="1">
      <t>ドウ</t>
    </rPh>
    <rPh sb="1" eb="4">
      <t>コウフキン</t>
    </rPh>
    <phoneticPr fontId="8"/>
  </si>
  <si>
    <t>交付対象経費</t>
    <rPh sb="0" eb="2">
      <t>コウフ</t>
    </rPh>
    <rPh sb="2" eb="4">
      <t>タイショウ</t>
    </rPh>
    <rPh sb="4" eb="6">
      <t>ケイヒ</t>
    </rPh>
    <phoneticPr fontId="8"/>
  </si>
  <si>
    <t>事業内容</t>
    <rPh sb="0" eb="1">
      <t>コト</t>
    </rPh>
    <rPh sb="1" eb="2">
      <t>ギョウ</t>
    </rPh>
    <rPh sb="2" eb="3">
      <t>ウチ</t>
    </rPh>
    <rPh sb="3" eb="4">
      <t>カタチ</t>
    </rPh>
    <phoneticPr fontId="8"/>
  </si>
  <si>
    <t>事業
年度</t>
    <rPh sb="0" eb="2">
      <t>ジギョウ</t>
    </rPh>
    <rPh sb="3" eb="5">
      <t>ネンド</t>
    </rPh>
    <phoneticPr fontId="8"/>
  </si>
  <si>
    <t>事業
種別</t>
    <rPh sb="0" eb="2">
      <t>ジギョウ</t>
    </rPh>
    <rPh sb="3" eb="5">
      <t>シュベツ</t>
    </rPh>
    <phoneticPr fontId="8"/>
  </si>
  <si>
    <t>1-(4)-(ｳ)</t>
  </si>
  <si>
    <t>6-(7)-(ｱ)</t>
  </si>
  <si>
    <t>2-(2)</t>
  </si>
  <si>
    <t>6-(2)-(1)</t>
  </si>
  <si>
    <t>50-(3)</t>
  </si>
  <si>
    <t>5-(3)-(ｱ)</t>
  </si>
  <si>
    <t>11-(5)</t>
  </si>
  <si>
    <t>5-(3)-(ｲ)</t>
  </si>
  <si>
    <t>6-(4)-(ｱ)</t>
  </si>
  <si>
    <t>6-(5)-(ｱ)</t>
  </si>
  <si>
    <t>3-(10)-(ｱ)</t>
  </si>
  <si>
    <t>4-(2)</t>
  </si>
  <si>
    <t>6-(2)-(7)</t>
  </si>
  <si>
    <t>根室市</t>
  </si>
  <si>
    <t>5-(3)-(ｶ)</t>
  </si>
  <si>
    <t>6-(5)-(ｴ)</t>
  </si>
  <si>
    <t>6-(7)-(ｲ)</t>
  </si>
  <si>
    <t>6-(5)-(ｲ)</t>
  </si>
  <si>
    <t>14-(ｴ)</t>
  </si>
  <si>
    <t>3-(11)-(ｱ)</t>
  </si>
  <si>
    <t>11-(2)</t>
  </si>
  <si>
    <t>2-(1)</t>
  </si>
  <si>
    <t>6-(2)-(3)</t>
  </si>
  <si>
    <t>請負</t>
    <rPh sb="0" eb="2">
      <t>ウケオイ</t>
    </rPh>
    <phoneticPr fontId="9"/>
  </si>
  <si>
    <t>地方公共団体</t>
    <rPh sb="0" eb="2">
      <t>チホウ</t>
    </rPh>
    <rPh sb="2" eb="4">
      <t>コウキョウ</t>
    </rPh>
    <rPh sb="4" eb="6">
      <t>ダンタイ</t>
    </rPh>
    <phoneticPr fontId="3"/>
  </si>
  <si>
    <t>小規模林道</t>
    <rPh sb="0" eb="3">
      <t>ショウキボ</t>
    </rPh>
    <rPh sb="3" eb="5">
      <t>リンドウ</t>
    </rPh>
    <phoneticPr fontId="9"/>
  </si>
  <si>
    <t>小規模土地改良</t>
    <rPh sb="0" eb="3">
      <t>ショウキボ</t>
    </rPh>
    <rPh sb="3" eb="5">
      <t>トチ</t>
    </rPh>
    <rPh sb="5" eb="7">
      <t>カイリョウ</t>
    </rPh>
    <phoneticPr fontId="9"/>
  </si>
  <si>
    <t>その他</t>
    <rPh sb="0" eb="3">
      <t>ソノタ</t>
    </rPh>
    <phoneticPr fontId="3"/>
  </si>
  <si>
    <t>4-(4)-(ｱ)</t>
  </si>
  <si>
    <t>6-(4)-(ｴ)</t>
  </si>
  <si>
    <t>特定非営利活動法人</t>
    <rPh sb="0" eb="2">
      <t>トクテイ</t>
    </rPh>
    <rPh sb="2" eb="5">
      <t>ヒエイリ</t>
    </rPh>
    <rPh sb="5" eb="7">
      <t>カツドウ</t>
    </rPh>
    <rPh sb="7" eb="9">
      <t>ホウジン</t>
    </rPh>
    <phoneticPr fontId="3"/>
  </si>
  <si>
    <t>1-(4)-(ｱ)</t>
  </si>
  <si>
    <t>釧路町</t>
  </si>
  <si>
    <t>財団法人</t>
    <rPh sb="0" eb="4">
      <t>ザイダンホウジン</t>
    </rPh>
    <phoneticPr fontId="3"/>
  </si>
  <si>
    <t>6-(4)-(ｲ)</t>
  </si>
  <si>
    <t>農業協同組合</t>
    <rPh sb="0" eb="2">
      <t>ノウギョウ</t>
    </rPh>
    <rPh sb="2" eb="4">
      <t>キョウドウ</t>
    </rPh>
    <rPh sb="4" eb="6">
      <t>クミアイ</t>
    </rPh>
    <phoneticPr fontId="3"/>
  </si>
  <si>
    <t>6-(6)-(ｱ)</t>
  </si>
  <si>
    <t>商工会･商工会議所</t>
    <rPh sb="0" eb="3">
      <t>ショウコウカイ</t>
    </rPh>
    <rPh sb="4" eb="9">
      <t>ショウコウカイギショ</t>
    </rPh>
    <phoneticPr fontId="3"/>
  </si>
  <si>
    <t>11-(7)-(ｲ)</t>
  </si>
  <si>
    <t>3-(9)-(ｴ)</t>
  </si>
  <si>
    <t>3-(11)-(ｲ)</t>
  </si>
  <si>
    <t>標茶町</t>
  </si>
  <si>
    <t>補助</t>
    <rPh sb="0" eb="2">
      <t>ホジョ</t>
    </rPh>
    <phoneticPr fontId="9"/>
  </si>
  <si>
    <t>6-(2)-(4)</t>
  </si>
  <si>
    <t>6-(2)-(2)</t>
  </si>
  <si>
    <t>3-(2)</t>
  </si>
  <si>
    <t>3-(3)</t>
  </si>
  <si>
    <t>4-(1)</t>
  </si>
  <si>
    <t>6-(9)-1-(1)-ｳ</t>
  </si>
  <si>
    <t>陸別町</t>
  </si>
  <si>
    <t>6-(1)-(1)</t>
  </si>
  <si>
    <t>10-(3)</t>
  </si>
  <si>
    <t>芽室町</t>
  </si>
  <si>
    <t>6-(2)-(5)</t>
  </si>
  <si>
    <t>5-(1)</t>
  </si>
  <si>
    <t>3-(9)-(ｳ)</t>
  </si>
  <si>
    <t>社団法人</t>
    <rPh sb="0" eb="4">
      <t>シャダンホウジン</t>
    </rPh>
    <phoneticPr fontId="3"/>
  </si>
  <si>
    <t>4-(4)-(ｳ)</t>
  </si>
  <si>
    <t>3-(9)-(ｱ)</t>
  </si>
  <si>
    <t>社会福祉法人</t>
    <rPh sb="0" eb="2">
      <t>シャカイ</t>
    </rPh>
    <rPh sb="2" eb="4">
      <t>フクシ</t>
    </rPh>
    <rPh sb="4" eb="6">
      <t>ホウジン</t>
    </rPh>
    <phoneticPr fontId="3"/>
  </si>
  <si>
    <t>帯広市</t>
  </si>
  <si>
    <t>5-(3)-(ｴ)</t>
  </si>
  <si>
    <t>3-(8)-(ｱ)</t>
  </si>
  <si>
    <t>直営</t>
    <rPh sb="0" eb="2">
      <t>チョクエイ</t>
    </rPh>
    <phoneticPr fontId="9"/>
  </si>
  <si>
    <t>6-(3)</t>
  </si>
  <si>
    <t>14-(ｱ)</t>
  </si>
  <si>
    <t>50-(2)</t>
  </si>
  <si>
    <t>集落ソフト</t>
    <rPh sb="0" eb="2">
      <t>シュウラク</t>
    </rPh>
    <phoneticPr fontId="9"/>
  </si>
  <si>
    <t>6-(5)-(ｶ)</t>
  </si>
  <si>
    <t>14-(ｲ)</t>
  </si>
  <si>
    <t>1-(1)</t>
  </si>
  <si>
    <t>2-(3)</t>
  </si>
  <si>
    <t>3-(10)-(ｴ)</t>
  </si>
  <si>
    <t>1-(2)</t>
  </si>
  <si>
    <t>11-(6)</t>
  </si>
  <si>
    <t>13-(1)-(ｲ)</t>
  </si>
  <si>
    <t>紋別市</t>
  </si>
  <si>
    <t>1-(3)</t>
  </si>
  <si>
    <t>3-(10)-(ｲ)</t>
  </si>
  <si>
    <t>6-(1)-(2)</t>
  </si>
  <si>
    <t>7-(2)</t>
  </si>
  <si>
    <t>6-(5)-(ｳ)</t>
  </si>
  <si>
    <t>6-(8)-(ｱ)</t>
  </si>
  <si>
    <t>3-(11)-(ｶ)</t>
  </si>
  <si>
    <t>株式･有限会社</t>
    <rPh sb="0" eb="2">
      <t>カブシキ</t>
    </rPh>
    <rPh sb="3" eb="7">
      <t>ユウゲンガイシャ</t>
    </rPh>
    <phoneticPr fontId="3"/>
  </si>
  <si>
    <t>6-(5)-(ｵ)</t>
  </si>
  <si>
    <t>3-(7)-(ｳ)</t>
  </si>
  <si>
    <t>11-(1)</t>
  </si>
  <si>
    <t>漁業協同組合</t>
    <rPh sb="0" eb="2">
      <t>ギョギョウ</t>
    </rPh>
    <rPh sb="2" eb="4">
      <t>キョウドウ</t>
    </rPh>
    <rPh sb="4" eb="6">
      <t>クミアイ</t>
    </rPh>
    <phoneticPr fontId="3"/>
  </si>
  <si>
    <t>3-(7)-(ｲ)</t>
  </si>
  <si>
    <t>土地改良区</t>
    <rPh sb="0" eb="2">
      <t>トチ</t>
    </rPh>
    <rPh sb="2" eb="4">
      <t>カイリョウ</t>
    </rPh>
    <rPh sb="4" eb="5">
      <t>ク</t>
    </rPh>
    <phoneticPr fontId="3"/>
  </si>
  <si>
    <t>森林組合</t>
    <rPh sb="0" eb="2">
      <t>シンリン</t>
    </rPh>
    <rPh sb="2" eb="4">
      <t>クミアイ</t>
    </rPh>
    <phoneticPr fontId="3"/>
  </si>
  <si>
    <t>3-(1)</t>
  </si>
  <si>
    <t>3-(10)-(ｳ)</t>
  </si>
  <si>
    <t>東川町</t>
  </si>
  <si>
    <t>3-(9)-(ｲ)</t>
  </si>
  <si>
    <t>3-(8)-(ｴ)</t>
  </si>
  <si>
    <t>6-(6)-(ｲ)</t>
  </si>
  <si>
    <t>3-(5)</t>
  </si>
  <si>
    <t>せたな町</t>
  </si>
  <si>
    <t>11-(7)-(ｱ)</t>
  </si>
  <si>
    <t>3-(11)-(ｴ)</t>
  </si>
  <si>
    <t>9-(ｶ)</t>
  </si>
  <si>
    <t>7-(3)</t>
  </si>
  <si>
    <t>5-(3)-(ｵ)</t>
  </si>
  <si>
    <t>3-(7)-(ｱ)</t>
  </si>
  <si>
    <t>3-(8)-(ｳ)</t>
  </si>
  <si>
    <t>14-(ｶ)</t>
  </si>
  <si>
    <t>11-(3)</t>
  </si>
  <si>
    <t>11-(7)-(ｴ)</t>
  </si>
  <si>
    <t>11-(7)-(ｵ)</t>
  </si>
  <si>
    <t>伊達市</t>
  </si>
  <si>
    <t>登別市</t>
  </si>
  <si>
    <t>室蘭市</t>
  </si>
  <si>
    <t>6-(6)-(ｴ)</t>
  </si>
  <si>
    <t>6-(2)-(6)</t>
  </si>
  <si>
    <t>5-(3)-(ｳ)</t>
  </si>
  <si>
    <t>倶知安町</t>
  </si>
  <si>
    <t>11-(4)</t>
  </si>
  <si>
    <t>6-(7)-(ｴ)</t>
  </si>
  <si>
    <t>6-(6)-(ｳ)</t>
  </si>
  <si>
    <t>4-(4)-(ｲ)</t>
  </si>
  <si>
    <t>4-(4)-(ｴ)</t>
  </si>
  <si>
    <t>6-(8)-(ｳ)</t>
  </si>
  <si>
    <t>小規模治山</t>
    <rPh sb="0" eb="3">
      <t>ショウキボ</t>
    </rPh>
    <rPh sb="3" eb="5">
      <t>チサン</t>
    </rPh>
    <phoneticPr fontId="9"/>
  </si>
  <si>
    <t>南幌町</t>
  </si>
  <si>
    <t>6-(8)-(ｲ)</t>
  </si>
  <si>
    <t>財源名</t>
    <rPh sb="0" eb="2">
      <t>ザイゲン</t>
    </rPh>
    <rPh sb="2" eb="3">
      <t>メイ</t>
    </rPh>
    <phoneticPr fontId="8"/>
  </si>
  <si>
    <t>備考</t>
    <rPh sb="0" eb="2">
      <t>ビコウ</t>
    </rPh>
    <phoneticPr fontId="8"/>
  </si>
  <si>
    <t>地方債名</t>
    <rPh sb="0" eb="3">
      <t>チホウサイ</t>
    </rPh>
    <rPh sb="3" eb="4">
      <t>メイ</t>
    </rPh>
    <phoneticPr fontId="8"/>
  </si>
  <si>
    <t>交付税措置
のないもの</t>
    <rPh sb="0" eb="3">
      <t>コウフゼイ</t>
    </rPh>
    <rPh sb="3" eb="5">
      <t>ソチ</t>
    </rPh>
    <phoneticPr fontId="8"/>
  </si>
  <si>
    <t>交付税措置
のあるもの</t>
    <rPh sb="0" eb="3">
      <t>コウフゼイ</t>
    </rPh>
    <rPh sb="3" eb="5">
      <t>ソチ</t>
    </rPh>
    <phoneticPr fontId="8"/>
  </si>
  <si>
    <t>その他</t>
    <rPh sb="2" eb="3">
      <t>タ</t>
    </rPh>
    <phoneticPr fontId="8"/>
  </si>
  <si>
    <t>自己資金</t>
    <rPh sb="0" eb="2">
      <t>ジコ</t>
    </rPh>
    <rPh sb="2" eb="4">
      <t>シキン</t>
    </rPh>
    <phoneticPr fontId="9"/>
  </si>
  <si>
    <t>市町村
一般財源</t>
    <rPh sb="0" eb="3">
      <t>シチョウソン</t>
    </rPh>
    <rPh sb="4" eb="6">
      <t>イッパン</t>
    </rPh>
    <rPh sb="6" eb="8">
      <t>ザイゲン</t>
    </rPh>
    <phoneticPr fontId="8"/>
  </si>
  <si>
    <t>市町村
補助金</t>
    <rPh sb="0" eb="3">
      <t>シチョウソン</t>
    </rPh>
    <rPh sb="4" eb="7">
      <t>ホジョキン</t>
    </rPh>
    <phoneticPr fontId="8"/>
  </si>
  <si>
    <t>地方債</t>
    <rPh sb="0" eb="1">
      <t>チ</t>
    </rPh>
    <rPh sb="1" eb="2">
      <t>ホウ</t>
    </rPh>
    <rPh sb="2" eb="3">
      <t>サイ</t>
    </rPh>
    <phoneticPr fontId="8"/>
  </si>
  <si>
    <t>国庫補助金</t>
    <rPh sb="0" eb="2">
      <t>コッコ</t>
    </rPh>
    <rPh sb="2" eb="5">
      <t>ホジョキン</t>
    </rPh>
    <phoneticPr fontId="8"/>
  </si>
  <si>
    <t>振興局</t>
    <rPh sb="0" eb="3">
      <t>シンコウキョク</t>
    </rPh>
    <phoneticPr fontId="9"/>
  </si>
  <si>
    <t>地域政策推進事業等
との連携</t>
    <rPh sb="0" eb="2">
      <t>チイキ</t>
    </rPh>
    <rPh sb="2" eb="4">
      <t>セイサク</t>
    </rPh>
    <rPh sb="4" eb="6">
      <t>スイシン</t>
    </rPh>
    <rPh sb="6" eb="8">
      <t>ジギョウ</t>
    </rPh>
    <rPh sb="8" eb="9">
      <t>トウ</t>
    </rPh>
    <rPh sb="12" eb="14">
      <t>レンケイ</t>
    </rPh>
    <phoneticPr fontId="8"/>
  </si>
  <si>
    <t>政策展開方針
地域重点政策ユニット</t>
    <rPh sb="0" eb="2">
      <t>セイサク</t>
    </rPh>
    <rPh sb="2" eb="4">
      <t>テンカイ</t>
    </rPh>
    <rPh sb="4" eb="6">
      <t>ホウシン</t>
    </rPh>
    <rPh sb="7" eb="9">
      <t>チイキ</t>
    </rPh>
    <rPh sb="9" eb="11">
      <t>ジュウテン</t>
    </rPh>
    <rPh sb="11" eb="13">
      <t>セイサク</t>
    </rPh>
    <phoneticPr fontId="8"/>
  </si>
  <si>
    <t>関係課へ
の確認</t>
    <rPh sb="0" eb="3">
      <t>カンケイカ</t>
    </rPh>
    <rPh sb="6" eb="8">
      <t>カクニン</t>
    </rPh>
    <phoneticPr fontId="8"/>
  </si>
  <si>
    <t>交付税措置のある
地方債の適債事業</t>
    <rPh sb="0" eb="3">
      <t>コウフゼイ</t>
    </rPh>
    <rPh sb="3" eb="5">
      <t>ソチ</t>
    </rPh>
    <rPh sb="9" eb="12">
      <t>チホウサイ</t>
    </rPh>
    <rPh sb="13" eb="14">
      <t>テキ</t>
    </rPh>
    <rPh sb="14" eb="15">
      <t>サイ</t>
    </rPh>
    <rPh sb="15" eb="17">
      <t>ジギョウ</t>
    </rPh>
    <phoneticPr fontId="8"/>
  </si>
  <si>
    <t>全体事業費</t>
    <rPh sb="0" eb="2">
      <t>ゼンタイ</t>
    </rPh>
    <rPh sb="2" eb="5">
      <t>ジギョウヒ</t>
    </rPh>
    <phoneticPr fontId="8"/>
  </si>
  <si>
    <t>財源内訳</t>
    <rPh sb="0" eb="2">
      <t>ザイゲン</t>
    </rPh>
    <rPh sb="2" eb="4">
      <t>ウチワケ</t>
    </rPh>
    <phoneticPr fontId="8"/>
  </si>
  <si>
    <t>直営
請負
補助</t>
    <rPh sb="0" eb="2">
      <t>チョクエイ</t>
    </rPh>
    <rPh sb="3" eb="5">
      <t>ウケオイ</t>
    </rPh>
    <rPh sb="6" eb="8">
      <t>ホジョ</t>
    </rPh>
    <phoneticPr fontId="8"/>
  </si>
  <si>
    <t>事業区分
コード</t>
    <rPh sb="0" eb="2">
      <t>ジギョウ</t>
    </rPh>
    <rPh sb="2" eb="4">
      <t>クブン</t>
    </rPh>
    <phoneticPr fontId="8"/>
  </si>
  <si>
    <t>事業者
区分</t>
    <rPh sb="0" eb="3">
      <t>ジギョウシャ</t>
    </rPh>
    <rPh sb="4" eb="6">
      <t>クブン</t>
    </rPh>
    <phoneticPr fontId="8"/>
  </si>
  <si>
    <t>所在
市町村名</t>
    <rPh sb="0" eb="1">
      <t>ショ</t>
    </rPh>
    <rPh sb="1" eb="2">
      <t>ザイ</t>
    </rPh>
    <rPh sb="3" eb="6">
      <t>シチョウソン</t>
    </rPh>
    <rPh sb="6" eb="7">
      <t>メイ</t>
    </rPh>
    <phoneticPr fontId="8"/>
  </si>
  <si>
    <t>③その他</t>
    <rPh sb="3" eb="4">
      <t>タ</t>
    </rPh>
    <phoneticPr fontId="9"/>
  </si>
  <si>
    <t>②財源など</t>
    <rPh sb="1" eb="3">
      <t>ザイゲン</t>
    </rPh>
    <phoneticPr fontId="9"/>
  </si>
  <si>
    <t>①基本情報</t>
    <rPh sb="1" eb="3">
      <t>キホン</t>
    </rPh>
    <rPh sb="3" eb="5">
      <t>ジョウホウ</t>
    </rPh>
    <phoneticPr fontId="9"/>
  </si>
  <si>
    <t>15-(ｲ)</t>
  </si>
  <si>
    <t>15-(ｳ)</t>
  </si>
  <si>
    <t>地政コラボ(ソフト)</t>
    <rPh sb="0" eb="2">
      <t>チセイ</t>
    </rPh>
    <phoneticPr fontId="9"/>
  </si>
  <si>
    <t>15-(ｱ)</t>
  </si>
  <si>
    <t>連携する
地域政策推進事業</t>
    <rPh sb="0" eb="2">
      <t>レンケイ</t>
    </rPh>
    <rPh sb="5" eb="7">
      <t>チイキ</t>
    </rPh>
    <rPh sb="7" eb="9">
      <t>セイサク</t>
    </rPh>
    <rPh sb="9" eb="11">
      <t>スイシン</t>
    </rPh>
    <rPh sb="11" eb="13">
      <t>ジギョウ</t>
    </rPh>
    <phoneticPr fontId="8"/>
  </si>
  <si>
    <t>20-(25)-ｳ</t>
  </si>
  <si>
    <t>20-(22)</t>
  </si>
  <si>
    <t>20-(18)</t>
  </si>
  <si>
    <t>20-(25)-ｲ</t>
  </si>
  <si>
    <t>20-(9)</t>
  </si>
  <si>
    <t>福祉介護ソフト</t>
    <rPh sb="0" eb="2">
      <t>フクシ</t>
    </rPh>
    <rPh sb="2" eb="4">
      <t>カイゴ</t>
    </rPh>
    <phoneticPr fontId="9"/>
  </si>
  <si>
    <t>福祉介護ハード</t>
    <rPh sb="0" eb="2">
      <t>フクシ</t>
    </rPh>
    <rPh sb="2" eb="4">
      <t>カイゴ</t>
    </rPh>
    <phoneticPr fontId="9"/>
  </si>
  <si>
    <t>20-(20)</t>
  </si>
  <si>
    <t>20-(4)</t>
  </si>
  <si>
    <t>本別町</t>
  </si>
  <si>
    <t>幕別町</t>
  </si>
  <si>
    <t>20-(26)</t>
  </si>
  <si>
    <t>20-(5)</t>
  </si>
  <si>
    <t>20-(17)</t>
  </si>
  <si>
    <t>20-(24)</t>
  </si>
  <si>
    <t>医療法人</t>
    <rPh sb="0" eb="2">
      <t>イリョウ</t>
    </rPh>
    <rPh sb="2" eb="4">
      <t>ホウジン</t>
    </rPh>
    <phoneticPr fontId="3"/>
  </si>
  <si>
    <t>枝幸町</t>
  </si>
  <si>
    <t>20-(2)</t>
  </si>
  <si>
    <t>上川町</t>
  </si>
  <si>
    <t>20-(25)-ｱ</t>
  </si>
  <si>
    <t>森町</t>
  </si>
  <si>
    <t>20-(12)</t>
  </si>
  <si>
    <t>江別市</t>
  </si>
  <si>
    <t>20-(16)</t>
  </si>
  <si>
    <t>20-(10)</t>
  </si>
  <si>
    <t>基準額基礎</t>
    <rPh sb="0" eb="3">
      <t>キジュンガク</t>
    </rPh>
    <rPh sb="3" eb="5">
      <t>キソ</t>
    </rPh>
    <phoneticPr fontId="9"/>
  </si>
  <si>
    <t>交付基準額</t>
    <rPh sb="0" eb="2">
      <t>コウフ</t>
    </rPh>
    <rPh sb="2" eb="5">
      <t>キジュンガク</t>
    </rPh>
    <phoneticPr fontId="8"/>
  </si>
  <si>
    <t>30</t>
    <phoneticPr fontId="9"/>
  </si>
  <si>
    <t>清水町</t>
  </si>
  <si>
    <t>鹿追町</t>
  </si>
  <si>
    <t>中頓別町</t>
  </si>
  <si>
    <t>下川町</t>
  </si>
  <si>
    <t>剣淵町</t>
  </si>
  <si>
    <t>D</t>
    <phoneticPr fontId="9"/>
  </si>
  <si>
    <t>B</t>
    <phoneticPr fontId="9"/>
  </si>
  <si>
    <t>A</t>
    <phoneticPr fontId="9"/>
  </si>
  <si>
    <t>追加交付額</t>
    <rPh sb="0" eb="2">
      <t>ツイカ</t>
    </rPh>
    <rPh sb="2" eb="5">
      <t>コウフガク</t>
    </rPh>
    <phoneticPr fontId="9"/>
  </si>
  <si>
    <t>基本交付額</t>
    <rPh sb="0" eb="2">
      <t>キホン</t>
    </rPh>
    <rPh sb="2" eb="5">
      <t>コウフガク</t>
    </rPh>
    <phoneticPr fontId="9"/>
  </si>
  <si>
    <t>その他
(寄附金等)</t>
    <rPh sb="2" eb="3">
      <t>タ</t>
    </rPh>
    <rPh sb="5" eb="8">
      <t>キフキン</t>
    </rPh>
    <rPh sb="8" eb="9">
      <t>トウ</t>
    </rPh>
    <phoneticPr fontId="8"/>
  </si>
  <si>
    <t>エゾシカ緊急対策事業 交付金算定 (単位：円、頭)</t>
    <rPh sb="4" eb="6">
      <t>キンキュウ</t>
    </rPh>
    <rPh sb="6" eb="8">
      <t>タイサク</t>
    </rPh>
    <rPh sb="8" eb="10">
      <t>ジギョウ</t>
    </rPh>
    <rPh sb="11" eb="14">
      <t>コウフキン</t>
    </rPh>
    <rPh sb="14" eb="16">
      <t>サンテイ</t>
    </rPh>
    <rPh sb="18" eb="20">
      <t>タンイ</t>
    </rPh>
    <rPh sb="21" eb="22">
      <t>エン</t>
    </rPh>
    <rPh sb="23" eb="24">
      <t>トウ</t>
    </rPh>
    <phoneticPr fontId="9"/>
  </si>
  <si>
    <t>施行箇所
実施箇所</t>
    <rPh sb="0" eb="2">
      <t>セコウ</t>
    </rPh>
    <rPh sb="2" eb="4">
      <t>カショ</t>
    </rPh>
    <rPh sb="5" eb="7">
      <t>ジッシ</t>
    </rPh>
    <rPh sb="7" eb="9">
      <t>カショ</t>
    </rPh>
    <phoneticPr fontId="8"/>
  </si>
  <si>
    <t>事業
区分</t>
    <rPh sb="0" eb="2">
      <t>ジギョウ</t>
    </rPh>
    <rPh sb="3" eb="5">
      <t>クブン</t>
    </rPh>
    <phoneticPr fontId="8"/>
  </si>
  <si>
    <t>60</t>
    <phoneticPr fontId="9"/>
  </si>
  <si>
    <t>水資源</t>
    <rPh sb="0" eb="3">
      <t>ミズシゲン</t>
    </rPh>
    <phoneticPr fontId="9"/>
  </si>
  <si>
    <t>月形町</t>
  </si>
  <si>
    <t>栗山町</t>
  </si>
  <si>
    <t>赤平市</t>
  </si>
  <si>
    <t>農業共済組合</t>
    <rPh sb="0" eb="2">
      <t>ノウギョウ</t>
    </rPh>
    <rPh sb="2" eb="4">
      <t>キョウサイ</t>
    </rPh>
    <rPh sb="4" eb="6">
      <t>クミアイ</t>
    </rPh>
    <phoneticPr fontId="3"/>
  </si>
  <si>
    <t>金融機関</t>
    <rPh sb="0" eb="2">
      <t>キンユウ</t>
    </rPh>
    <rPh sb="2" eb="4">
      <t>キカン</t>
    </rPh>
    <phoneticPr fontId="3"/>
  </si>
  <si>
    <t>土地区画整理組合</t>
    <rPh sb="0" eb="2">
      <t>トチ</t>
    </rPh>
    <rPh sb="2" eb="4">
      <t>クカク</t>
    </rPh>
    <rPh sb="4" eb="6">
      <t>セイリ</t>
    </rPh>
    <rPh sb="6" eb="8">
      <t>クミアイ</t>
    </rPh>
    <phoneticPr fontId="3"/>
  </si>
  <si>
    <t>連合会</t>
    <rPh sb="0" eb="3">
      <t>レンゴウカイ</t>
    </rPh>
    <phoneticPr fontId="3"/>
  </si>
  <si>
    <t>地方独立行政法人</t>
    <rPh sb="0" eb="2">
      <t>チホウ</t>
    </rPh>
    <rPh sb="2" eb="4">
      <t>ドクリツ</t>
    </rPh>
    <rPh sb="4" eb="6">
      <t>ギョウセイ</t>
    </rPh>
    <rPh sb="6" eb="8">
      <t>ホウジン</t>
    </rPh>
    <phoneticPr fontId="3"/>
  </si>
  <si>
    <t>公社</t>
    <rPh sb="0" eb="2">
      <t>コウシャ</t>
    </rPh>
    <phoneticPr fontId="3"/>
  </si>
  <si>
    <t>○直営請負補助の別</t>
    <rPh sb="1" eb="3">
      <t>チョクエイ</t>
    </rPh>
    <rPh sb="3" eb="5">
      <t>ウケオイ</t>
    </rPh>
    <rPh sb="5" eb="7">
      <t>ホジョ</t>
    </rPh>
    <rPh sb="8" eb="9">
      <t>ベツ</t>
    </rPh>
    <phoneticPr fontId="9"/>
  </si>
  <si>
    <t>職業訓練法人</t>
    <rPh sb="0" eb="2">
      <t>ショクギョウ</t>
    </rPh>
    <rPh sb="2" eb="4">
      <t>クンレン</t>
    </rPh>
    <rPh sb="4" eb="6">
      <t>ホウジン</t>
    </rPh>
    <phoneticPr fontId="3"/>
  </si>
  <si>
    <t>学校法人</t>
    <rPh sb="0" eb="2">
      <t>ガッコウ</t>
    </rPh>
    <rPh sb="2" eb="4">
      <t>ホウジン</t>
    </rPh>
    <phoneticPr fontId="3"/>
  </si>
  <si>
    <t>地政コラボ(ハード)</t>
    <rPh sb="0" eb="2">
      <t>チセイ</t>
    </rPh>
    <phoneticPr fontId="9"/>
  </si>
  <si>
    <t>○事業者区分</t>
    <rPh sb="1" eb="4">
      <t>ジギョウシャ</t>
    </rPh>
    <rPh sb="4" eb="6">
      <t>クブン</t>
    </rPh>
    <phoneticPr fontId="9"/>
  </si>
  <si>
    <t>合併ソフト</t>
    <rPh sb="0" eb="2">
      <t>ガッペイ</t>
    </rPh>
    <phoneticPr fontId="9"/>
  </si>
  <si>
    <t>羅臼町</t>
  </si>
  <si>
    <t>標津町</t>
  </si>
  <si>
    <t>中標津町</t>
  </si>
  <si>
    <t>別海町</t>
  </si>
  <si>
    <t>14 根室振興局</t>
    <rPh sb="3" eb="5">
      <t>ネムロ</t>
    </rPh>
    <rPh sb="5" eb="8">
      <t>シンコウキョク</t>
    </rPh>
    <phoneticPr fontId="9"/>
  </si>
  <si>
    <t>集落ハード</t>
    <rPh sb="0" eb="2">
      <t>シュウラク</t>
    </rPh>
    <phoneticPr fontId="9"/>
  </si>
  <si>
    <t>白糠町</t>
  </si>
  <si>
    <t>鶴居村</t>
  </si>
  <si>
    <t>弟子屈町</t>
  </si>
  <si>
    <t>浜中町</t>
  </si>
  <si>
    <t>厚岸町</t>
  </si>
  <si>
    <t>釧路市</t>
  </si>
  <si>
    <t>13 釧路総合振興局</t>
    <rPh sb="3" eb="5">
      <t>クシロ</t>
    </rPh>
    <rPh sb="5" eb="7">
      <t>ソウゴウ</t>
    </rPh>
    <rPh sb="7" eb="10">
      <t>シンコウキョク</t>
    </rPh>
    <phoneticPr fontId="9"/>
  </si>
  <si>
    <t>浦幌町</t>
  </si>
  <si>
    <t>足寄町</t>
  </si>
  <si>
    <t>豊頃町</t>
  </si>
  <si>
    <t>池田町</t>
  </si>
  <si>
    <t>広尾町</t>
  </si>
  <si>
    <t>大樹町</t>
  </si>
  <si>
    <t>更別村</t>
  </si>
  <si>
    <t>中札内村</t>
  </si>
  <si>
    <t>新得町</t>
  </si>
  <si>
    <t>上士幌町</t>
  </si>
  <si>
    <t>士幌町</t>
  </si>
  <si>
    <t>音更町</t>
  </si>
  <si>
    <t>12 十勝総合振興局</t>
    <rPh sb="3" eb="5">
      <t>トカチ</t>
    </rPh>
    <rPh sb="5" eb="7">
      <t>ソウゴウ</t>
    </rPh>
    <rPh sb="7" eb="10">
      <t>シンコウキョク</t>
    </rPh>
    <phoneticPr fontId="9"/>
  </si>
  <si>
    <t>大空町</t>
  </si>
  <si>
    <t>雄武町</t>
  </si>
  <si>
    <t>西興部村</t>
  </si>
  <si>
    <t>興部町</t>
  </si>
  <si>
    <t>滝上町</t>
  </si>
  <si>
    <t>湧別町</t>
  </si>
  <si>
    <t>遠軽町</t>
  </si>
  <si>
    <t>佐呂間町</t>
  </si>
  <si>
    <t>置戸町</t>
  </si>
  <si>
    <t>訓子府町</t>
  </si>
  <si>
    <t>小清水町</t>
  </si>
  <si>
    <t>清里町</t>
  </si>
  <si>
    <t>斜里町</t>
  </si>
  <si>
    <t>津別町</t>
  </si>
  <si>
    <t>美幌町</t>
  </si>
  <si>
    <t>網走市</t>
  </si>
  <si>
    <t>北見市</t>
  </si>
  <si>
    <t>11 オホーツク総合振興局</t>
    <rPh sb="8" eb="10">
      <t>ソウゴウ</t>
    </rPh>
    <rPh sb="10" eb="13">
      <t>シンコウキョク</t>
    </rPh>
    <phoneticPr fontId="9"/>
  </si>
  <si>
    <t>○事業種別</t>
    <rPh sb="1" eb="3">
      <t>ジギョウ</t>
    </rPh>
    <rPh sb="3" eb="5">
      <t>シュベツ</t>
    </rPh>
    <phoneticPr fontId="9"/>
  </si>
  <si>
    <t>利尻富士町</t>
  </si>
  <si>
    <t>利尻町</t>
  </si>
  <si>
    <t>礼文町</t>
  </si>
  <si>
    <t>豊富町</t>
  </si>
  <si>
    <t>浜頓別町</t>
  </si>
  <si>
    <t>猿払村</t>
  </si>
  <si>
    <t>幌延町</t>
  </si>
  <si>
    <t>稚内市</t>
  </si>
  <si>
    <t>10 宗谷総合振興局</t>
    <rPh sb="3" eb="5">
      <t>ソウヤ</t>
    </rPh>
    <rPh sb="5" eb="7">
      <t>ソウゴウ</t>
    </rPh>
    <rPh sb="7" eb="10">
      <t>シンコウキョク</t>
    </rPh>
    <phoneticPr fontId="9"/>
  </si>
  <si>
    <t>天塩町</t>
  </si>
  <si>
    <t>遠別町</t>
  </si>
  <si>
    <t>初山別村</t>
  </si>
  <si>
    <t>羽幌町</t>
  </si>
  <si>
    <t>苫前町</t>
  </si>
  <si>
    <t>小平町</t>
  </si>
  <si>
    <t>増毛町</t>
  </si>
  <si>
    <t>留萌市</t>
  </si>
  <si>
    <t>09 留萌振興局</t>
    <rPh sb="3" eb="5">
      <t>ルモイ</t>
    </rPh>
    <rPh sb="5" eb="8">
      <t>シンコウキョク</t>
    </rPh>
    <phoneticPr fontId="9"/>
  </si>
  <si>
    <t>中川町</t>
  </si>
  <si>
    <t>音威子府村</t>
  </si>
  <si>
    <t>美深町</t>
  </si>
  <si>
    <t>和寒町</t>
  </si>
  <si>
    <t>占冠村</t>
  </si>
  <si>
    <t>南富良野町</t>
  </si>
  <si>
    <t>中富良野町</t>
  </si>
  <si>
    <t>上富良野町</t>
  </si>
  <si>
    <t>美瑛町</t>
  </si>
  <si>
    <t>愛別町</t>
  </si>
  <si>
    <t>比布町</t>
  </si>
  <si>
    <t>当麻町</t>
  </si>
  <si>
    <t>東神楽町</t>
  </si>
  <si>
    <t>鷹栖町</t>
  </si>
  <si>
    <t>幌加内町</t>
  </si>
  <si>
    <t>富良野市</t>
  </si>
  <si>
    <t>名寄市</t>
  </si>
  <si>
    <t>士別市</t>
  </si>
  <si>
    <t>08 上川総合振興局</t>
    <rPh sb="3" eb="5">
      <t>カミカワ</t>
    </rPh>
    <rPh sb="5" eb="7">
      <t>ソウゴウ</t>
    </rPh>
    <rPh sb="7" eb="10">
      <t>シンコウキョク</t>
    </rPh>
    <phoneticPr fontId="9"/>
  </si>
  <si>
    <t>今金町</t>
  </si>
  <si>
    <t>奥尻町</t>
  </si>
  <si>
    <t>乙部町</t>
  </si>
  <si>
    <t>厚沢部町</t>
  </si>
  <si>
    <t>上ノ国町</t>
  </si>
  <si>
    <t>江差町</t>
  </si>
  <si>
    <t>07 檜山振興局</t>
    <rPh sb="3" eb="5">
      <t>ヒヤマ</t>
    </rPh>
    <rPh sb="5" eb="8">
      <t>シンコウキョク</t>
    </rPh>
    <phoneticPr fontId="9"/>
  </si>
  <si>
    <t>長万部町</t>
  </si>
  <si>
    <t>八雲町</t>
  </si>
  <si>
    <t>鹿部町</t>
  </si>
  <si>
    <t>七飯町</t>
  </si>
  <si>
    <t>木古内町</t>
  </si>
  <si>
    <t>知内町</t>
  </si>
  <si>
    <t>福島町</t>
  </si>
  <si>
    <t>松前町</t>
  </si>
  <si>
    <t>北斗市</t>
  </si>
  <si>
    <t>06 渡島総合振興局</t>
    <rPh sb="3" eb="5">
      <t>オシマ</t>
    </rPh>
    <rPh sb="5" eb="7">
      <t>ソウゴウ</t>
    </rPh>
    <rPh sb="7" eb="10">
      <t>シンコウキョク</t>
    </rPh>
    <phoneticPr fontId="9"/>
  </si>
  <si>
    <t>新ひだか町</t>
  </si>
  <si>
    <t>えりも町</t>
  </si>
  <si>
    <t>様似町</t>
  </si>
  <si>
    <t>浦河町</t>
  </si>
  <si>
    <t>新冠町</t>
  </si>
  <si>
    <t>平取町</t>
  </si>
  <si>
    <t>日高町</t>
  </si>
  <si>
    <t>05 日高振興局</t>
    <rPh sb="3" eb="5">
      <t>ヒダカ</t>
    </rPh>
    <rPh sb="5" eb="8">
      <t>シンコウキョク</t>
    </rPh>
    <phoneticPr fontId="9"/>
  </si>
  <si>
    <t>＜水資源＞</t>
    <rPh sb="1" eb="4">
      <t>ミズシゲン</t>
    </rPh>
    <phoneticPr fontId="9"/>
  </si>
  <si>
    <t>むかわ町</t>
  </si>
  <si>
    <t>安平町</t>
  </si>
  <si>
    <t>洞爺湖町</t>
  </si>
  <si>
    <t>厚真町</t>
  </si>
  <si>
    <t>白老町</t>
  </si>
  <si>
    <t>壮瞥町</t>
  </si>
  <si>
    <t>豊浦町</t>
  </si>
  <si>
    <t>苫小牧市</t>
  </si>
  <si>
    <t>04 胆振総合振興局</t>
    <rPh sb="3" eb="5">
      <t>イブリ</t>
    </rPh>
    <rPh sb="5" eb="7">
      <t>ソウゴウ</t>
    </rPh>
    <rPh sb="7" eb="10">
      <t>シンコウキョク</t>
    </rPh>
    <phoneticPr fontId="9"/>
  </si>
  <si>
    <t>赤井川村</t>
  </si>
  <si>
    <t>余市町</t>
  </si>
  <si>
    <t>仁木町</t>
  </si>
  <si>
    <t>古平町</t>
  </si>
  <si>
    <t>積丹町</t>
  </si>
  <si>
    <t>神恵内村</t>
  </si>
  <si>
    <t>泊村</t>
  </si>
  <si>
    <t>岩内町</t>
  </si>
  <si>
    <t>共和町</t>
  </si>
  <si>
    <t>京極町</t>
  </si>
  <si>
    <t>喜茂別町</t>
  </si>
  <si>
    <t>留寿都村</t>
  </si>
  <si>
    <t>真狩村</t>
  </si>
  <si>
    <t>ニセコ町</t>
  </si>
  <si>
    <t>蘭越町</t>
  </si>
  <si>
    <t>黒松内町</t>
  </si>
  <si>
    <t>寿都町</t>
  </si>
  <si>
    <t>島牧村</t>
  </si>
  <si>
    <t>小樽市</t>
  </si>
  <si>
    <t>03 後志総合振興局</t>
    <rPh sb="3" eb="5">
      <t>シリベシ</t>
    </rPh>
    <rPh sb="5" eb="7">
      <t>ソウゴウ</t>
    </rPh>
    <rPh sb="7" eb="10">
      <t>シンコウキョク</t>
    </rPh>
    <phoneticPr fontId="9"/>
  </si>
  <si>
    <t>新篠津村</t>
  </si>
  <si>
    <t>当別町</t>
  </si>
  <si>
    <t>北広島市</t>
  </si>
  <si>
    <t>恵庭市</t>
  </si>
  <si>
    <t>千歳市</t>
  </si>
  <si>
    <t>02 石狩振興局</t>
    <rPh sb="3" eb="5">
      <t>イシカリ</t>
    </rPh>
    <rPh sb="5" eb="8">
      <t>シンコウキョク</t>
    </rPh>
    <phoneticPr fontId="9"/>
  </si>
  <si>
    <t>沼田町</t>
  </si>
  <si>
    <t>北竜町</t>
  </si>
  <si>
    <t>雨竜町</t>
  </si>
  <si>
    <t>秩父別町</t>
  </si>
  <si>
    <t>妹背牛町</t>
  </si>
  <si>
    <t>新十津川町</t>
  </si>
  <si>
    <t>浦臼町</t>
  </si>
  <si>
    <t>長沼町</t>
  </si>
  <si>
    <t>由仁町</t>
  </si>
  <si>
    <t>上砂川町</t>
  </si>
  <si>
    <t>奈井江町</t>
  </si>
  <si>
    <t>深川市</t>
  </si>
  <si>
    <t>歌志内市</t>
  </si>
  <si>
    <t>砂川市</t>
  </si>
  <si>
    <t>滝川市</t>
  </si>
  <si>
    <t>三笠市</t>
  </si>
  <si>
    <t>芦別市</t>
  </si>
  <si>
    <t>美唄市</t>
  </si>
  <si>
    <t>岩見沢市</t>
  </si>
  <si>
    <t>夕張市</t>
  </si>
  <si>
    <t>01 空知総合振興局</t>
    <rPh sb="3" eb="5">
      <t>ソラチ</t>
    </rPh>
    <rPh sb="5" eb="7">
      <t>ソウゴウ</t>
    </rPh>
    <rPh sb="7" eb="10">
      <t>シンコウキョク</t>
    </rPh>
    <phoneticPr fontId="9"/>
  </si>
  <si>
    <t>○空知総合振興局</t>
    <rPh sb="1" eb="3">
      <t>ソラチ</t>
    </rPh>
    <rPh sb="3" eb="5">
      <t>ソウゴウ</t>
    </rPh>
    <rPh sb="5" eb="8">
      <t>シンコウキョク</t>
    </rPh>
    <phoneticPr fontId="9"/>
  </si>
  <si>
    <t>○振興局名</t>
    <rPh sb="1" eb="4">
      <t>シンコウキョク</t>
    </rPh>
    <rPh sb="4" eb="5">
      <t>メイ</t>
    </rPh>
    <phoneticPr fontId="9"/>
  </si>
  <si>
    <t>＜市町村リスト＞</t>
    <rPh sb="1" eb="4">
      <t>シチョウソン</t>
    </rPh>
    <phoneticPr fontId="9"/>
  </si>
  <si>
    <t>＜エゾシカ＞</t>
    <phoneticPr fontId="9"/>
  </si>
  <si>
    <t>＜福祉･介護＞</t>
    <rPh sb="1" eb="3">
      <t>フクシ</t>
    </rPh>
    <rPh sb="4" eb="6">
      <t>カイゴ</t>
    </rPh>
    <phoneticPr fontId="9"/>
  </si>
  <si>
    <t>＜一般事業＞</t>
    <rPh sb="1" eb="3">
      <t>イッパン</t>
    </rPh>
    <rPh sb="3" eb="5">
      <t>ジギョウ</t>
    </rPh>
    <phoneticPr fontId="9"/>
  </si>
  <si>
    <t>↓福祉介護用リストなので、政令市と中核市は入れてない(対象外だから)</t>
    <rPh sb="1" eb="3">
      <t>フクシ</t>
    </rPh>
    <rPh sb="3" eb="6">
      <t>カイゴヨウ</t>
    </rPh>
    <rPh sb="13" eb="16">
      <t>セイレイシ</t>
    </rPh>
    <rPh sb="17" eb="20">
      <t>チュウカクシ</t>
    </rPh>
    <rPh sb="21" eb="22">
      <t>ハイ</t>
    </rPh>
    <rPh sb="27" eb="29">
      <t>タイショウ</t>
    </rPh>
    <rPh sb="29" eb="30">
      <t>ガイ</t>
    </rPh>
    <phoneticPr fontId="9"/>
  </si>
  <si>
    <t>＜共通＞</t>
    <rPh sb="1" eb="3">
      <t>キョウツウ</t>
    </rPh>
    <phoneticPr fontId="9"/>
  </si>
  <si>
    <t>－</t>
    <phoneticPr fontId="9"/>
  </si>
  <si>
    <t>ソフト</t>
  </si>
  <si>
    <t>20-(23)</t>
  </si>
  <si>
    <t>20-(21)</t>
  </si>
  <si>
    <t>20-(19)</t>
    <phoneticPr fontId="9"/>
  </si>
  <si>
    <t>20-(15)</t>
  </si>
  <si>
    <t>20-(14)</t>
  </si>
  <si>
    <t>20-(13)</t>
  </si>
  <si>
    <t>20-(11)</t>
  </si>
  <si>
    <t>ハード</t>
  </si>
  <si>
    <t>20-(8)</t>
  </si>
  <si>
    <t>20-(7)</t>
  </si>
  <si>
    <t>20-(6)</t>
  </si>
  <si>
    <t>20-(3)</t>
  </si>
  <si>
    <t>　　事業(ソフト系事業)</t>
    <phoneticPr fontId="9"/>
  </si>
  <si>
    <t>50-(4)</t>
  </si>
  <si>
    <t>50-(1)</t>
  </si>
  <si>
    <t>43</t>
    <phoneticPr fontId="9"/>
  </si>
  <si>
    <t>42</t>
    <phoneticPr fontId="9"/>
  </si>
  <si>
    <t>41-ｵ</t>
    <phoneticPr fontId="9"/>
  </si>
  <si>
    <t>41-ｴ</t>
    <phoneticPr fontId="9"/>
  </si>
  <si>
    <t>41-ｳ</t>
    <phoneticPr fontId="9"/>
  </si>
  <si>
    <t>41-ｲ</t>
    <phoneticPr fontId="9"/>
  </si>
  <si>
    <t>41-ｱ</t>
    <phoneticPr fontId="9"/>
  </si>
  <si>
    <t>40</t>
    <phoneticPr fontId="9"/>
  </si>
  <si>
    <t>15-(ｶ)</t>
  </si>
  <si>
    <t>(ｶ) 振興局長が認める事業</t>
  </si>
  <si>
    <t>15-(ｵ)</t>
  </si>
  <si>
    <t>(ｵ) 計画策定事業</t>
  </si>
  <si>
    <t>15-(ｴ)</t>
  </si>
  <si>
    <t>(ｴ) 調査研究事業</t>
  </si>
  <si>
    <t>(ｳ) 人材育成事業</t>
  </si>
  <si>
    <t>(ｲ) 広報普及事業</t>
  </si>
  <si>
    <t>(ｱ) イベント開催事業</t>
  </si>
  <si>
    <t>14-(ｵ)</t>
  </si>
  <si>
    <t>14-(ｳ)</t>
  </si>
  <si>
    <t>13-(5)-(ｶ)</t>
  </si>
  <si>
    <t>13-(5)-(ｵ)</t>
  </si>
  <si>
    <t>13-(5)-(ｴ)</t>
  </si>
  <si>
    <t>13-(5)-(ｳ)</t>
  </si>
  <si>
    <t>13-(5)-(ｲ)</t>
  </si>
  <si>
    <t>13-(5)-(ｱ)</t>
  </si>
  <si>
    <t>13-(4)-(ｶ)</t>
  </si>
  <si>
    <t>13-(4)-(ｵ)</t>
  </si>
  <si>
    <t>13-(4)-(ｴ)</t>
  </si>
  <si>
    <t>13-(4)-(ｳ)</t>
  </si>
  <si>
    <t>　　引き続き実施するイベント等開催事業</t>
    <phoneticPr fontId="9"/>
  </si>
  <si>
    <t>13-(4)-(ｲ)</t>
  </si>
  <si>
    <t>　　旧市町村間の交流･連携を深めながら</t>
    <phoneticPr fontId="9"/>
  </si>
  <si>
    <t>13-(4)-(ｱ)</t>
  </si>
  <si>
    <t>13-(3)-(ｶ)</t>
  </si>
  <si>
    <t>13-(3)-(ｵ)</t>
  </si>
  <si>
    <t>13-(3)-(ｴ)</t>
  </si>
  <si>
    <t>13-(3)-(ｳ)</t>
  </si>
  <si>
    <t>　　イベント開催事業</t>
    <phoneticPr fontId="9"/>
  </si>
  <si>
    <t>13-(3)-(ｲ)</t>
  </si>
  <si>
    <t>　　促進するため､新たに実施する</t>
  </si>
  <si>
    <t>13-(3)-(ｱ)</t>
  </si>
  <si>
    <t>13-(2)-(ｶ)</t>
  </si>
  <si>
    <t>13-(2)-(ｵ)</t>
  </si>
  <si>
    <t>13-(2)-(ｴ)</t>
  </si>
  <si>
    <t>13-(2)-(ｳ)</t>
  </si>
  <si>
    <t>13-(2)-(ｲ)</t>
  </si>
  <si>
    <t>　　のため実施する広報普及事業</t>
    <phoneticPr fontId="9"/>
  </si>
  <si>
    <t>13-(2)-(ｱ)</t>
  </si>
  <si>
    <t>13-(1)-(ｶ)</t>
  </si>
  <si>
    <t>13-(1)-(ｵ)</t>
  </si>
  <si>
    <t>13-(1)-(ｴ)</t>
  </si>
  <si>
    <t>13-(1)-(ｳ)</t>
  </si>
  <si>
    <t>　 推進事業</t>
    <phoneticPr fontId="9"/>
  </si>
  <si>
    <t>13-(1)-(ｱ)</t>
  </si>
  <si>
    <t>　 まちづくり</t>
    <phoneticPr fontId="9"/>
  </si>
  <si>
    <t>11-(7)-(ｶ)</t>
  </si>
  <si>
    <t>11-(7)-(ｳ)</t>
  </si>
  <si>
    <t>10-(2)</t>
  </si>
  <si>
    <t>10-(1)</t>
  </si>
  <si>
    <t>9-(ｵ)</t>
  </si>
  <si>
    <t>9-(ｴ)</t>
  </si>
  <si>
    <t>9-(ｳ)</t>
  </si>
  <si>
    <t>9-(ｲ)</t>
  </si>
  <si>
    <t>9-(ｱ)</t>
  </si>
  <si>
    <t>8-(2)-(ｶ)</t>
  </si>
  <si>
    <t>8-(2)-(ｵ)</t>
  </si>
  <si>
    <t>8-(2)-(ｴ)</t>
  </si>
  <si>
    <t>8-(2)-(ｳ)</t>
  </si>
  <si>
    <t>8-(2)-(ｲ)</t>
  </si>
  <si>
    <t>8-(2)-(ｱ)</t>
  </si>
  <si>
    <t>8-(1)</t>
  </si>
  <si>
    <t>7-(1)</t>
  </si>
  <si>
    <t>6-(9)-2-(3)-ｹ</t>
  </si>
  <si>
    <t>ｹ その他振興局長が認める事業</t>
  </si>
  <si>
    <t>6-(9)-2-(3)-ｸ</t>
  </si>
  <si>
    <t>ｸ 品評会､競技会等開催事業</t>
  </si>
  <si>
    <t>6-(9)-2-(3)-ｷ</t>
  </si>
  <si>
    <t>ｷ 展示会･商談会等開催事業</t>
  </si>
  <si>
    <t>6-(9)-2-(3)-ｶ</t>
  </si>
  <si>
    <t>ｶ 専門家等招へい事業</t>
  </si>
  <si>
    <t>6-(9)-2-(3)-ｵ</t>
  </si>
  <si>
    <t>ｵ 研究機関等への技術者等派遣事業</t>
  </si>
  <si>
    <t>6-(9)-2-(3)-ｴ</t>
  </si>
  <si>
    <t>ｴ 研究会･研修会等の開催事業</t>
  </si>
  <si>
    <t>6-(9)-2-(3)-ｳ</t>
  </si>
  <si>
    <t>ｳ 技術･ノウハウ等交流事業</t>
  </si>
  <si>
    <t>　　(3) 労働者受入事業</t>
    <rPh sb="6" eb="9">
      <t>ロウドウシャ</t>
    </rPh>
    <rPh sb="9" eb="11">
      <t>ウケイレ</t>
    </rPh>
    <rPh sb="11" eb="13">
      <t>ジギョウ</t>
    </rPh>
    <phoneticPr fontId="9"/>
  </si>
  <si>
    <t>6-(9)-2-(3)-ｲ</t>
  </si>
  <si>
    <t>ｲ 研究､技術開発事業</t>
  </si>
  <si>
    <t>　2 特別対策事業</t>
    <rPh sb="3" eb="5">
      <t>トクベツ</t>
    </rPh>
    <rPh sb="5" eb="7">
      <t>タイサク</t>
    </rPh>
    <rPh sb="7" eb="9">
      <t>ジギョウ</t>
    </rPh>
    <phoneticPr fontId="9"/>
  </si>
  <si>
    <t>6-(9)-2-(3)-ｱ</t>
  </si>
  <si>
    <t>ｱ 調査検討事業</t>
  </si>
  <si>
    <t>6-(9)-2-(2)-ｹ</t>
  </si>
  <si>
    <t>6-(9)-2-(2)-ｸ</t>
  </si>
  <si>
    <t>6-(9)-2-(2)-ｷ</t>
  </si>
  <si>
    <t>6-(9)-2-(2)-ｶ</t>
  </si>
  <si>
    <t>6-(9)-2-(2)-ｵ</t>
  </si>
  <si>
    <t>6-(9)-2-(2)-ｴ</t>
  </si>
  <si>
    <t>6-(9)-2-(2)-ｳ</t>
  </si>
  <si>
    <t>　　(2) 事業者育成事業</t>
    <rPh sb="6" eb="9">
      <t>ジギョウシャ</t>
    </rPh>
    <rPh sb="9" eb="11">
      <t>イクセイ</t>
    </rPh>
    <rPh sb="11" eb="13">
      <t>ジギョウ</t>
    </rPh>
    <phoneticPr fontId="9"/>
  </si>
  <si>
    <t>6-(9)-2-(2)-ｲ</t>
  </si>
  <si>
    <t>6-(9)-2-(2)-ｱ</t>
  </si>
  <si>
    <t>6-(9)-2-(1)-ｹ</t>
  </si>
  <si>
    <t>6-(9)-2-(1)-ｸ</t>
  </si>
  <si>
    <t>6-(9)-2-(1)-ｷ</t>
  </si>
  <si>
    <t>6-(9)-2-(1)-ｶ</t>
  </si>
  <si>
    <t>6-(9)-2-(1)-ｵ</t>
  </si>
  <si>
    <t>6-(9)-2-(1)-ｴ</t>
  </si>
  <si>
    <t>6-(9)-2-(1)-ｳ</t>
  </si>
  <si>
    <t>　　(1) 新分野進出支援事業</t>
    <rPh sb="6" eb="9">
      <t>シンブンヤ</t>
    </rPh>
    <rPh sb="9" eb="11">
      <t>シンシュツ</t>
    </rPh>
    <rPh sb="11" eb="13">
      <t>シエン</t>
    </rPh>
    <rPh sb="13" eb="15">
      <t>ジギョウ</t>
    </rPh>
    <phoneticPr fontId="9"/>
  </si>
  <si>
    <t>6-(9)-2-(1)-ｲ</t>
  </si>
  <si>
    <t>6-(9)-2-(1)-ｱ</t>
  </si>
  <si>
    <t>6-(9)-1-(2)-ｴ</t>
  </si>
  <si>
    <t>ｴ その他振興局長が認める事業</t>
  </si>
  <si>
    <t>6-(9)-1-(2)-ｳ</t>
  </si>
  <si>
    <t>ｳ 展示会･商談会等への参加や開催事業</t>
  </si>
  <si>
    <t>　　(2) 生活産業創出事業</t>
    <phoneticPr fontId="9"/>
  </si>
  <si>
    <t>6-(9)-1-(2)-ｲ</t>
  </si>
  <si>
    <t>ｲ 研究会･研修会等の開催､専門家等の招へい､従業員等の派遣事業</t>
  </si>
  <si>
    <t>　1 一般事業</t>
    <rPh sb="3" eb="5">
      <t>イッパン</t>
    </rPh>
    <rPh sb="5" eb="7">
      <t>ジギョウ</t>
    </rPh>
    <phoneticPr fontId="9"/>
  </si>
  <si>
    <t>6-(9)-1-(2)-ｱ</t>
  </si>
  <si>
    <t>ｱ 調査､研究､技術開発事業</t>
  </si>
  <si>
    <t>6-(9)-1-(1)-ｴ</t>
  </si>
  <si>
    <t>　　(1) 新規成長分野等創造事業</t>
    <phoneticPr fontId="9"/>
  </si>
  <si>
    <t>6-(9)-1-(1)-ｲ</t>
  </si>
  <si>
    <t>6-(9)-1-(1)-ｱ</t>
  </si>
  <si>
    <t>6-(8)-(ｶ)</t>
  </si>
  <si>
    <t>6-(8)-(ｵ)</t>
  </si>
  <si>
    <t>6-(8)-(ｴ)</t>
  </si>
  <si>
    <t>6-(7)-(ｶ)</t>
  </si>
  <si>
    <t>6-(7)-(ｵ)</t>
  </si>
  <si>
    <t>6-(7)-(ｳ)</t>
  </si>
  <si>
    <t>6-(6)-(ｶ)</t>
  </si>
  <si>
    <t>6-(6)-(ｵ)</t>
  </si>
  <si>
    <t>6-(4)-(ｶ)</t>
  </si>
  <si>
    <t>6-(4)-(ｵ)</t>
  </si>
  <si>
    <t>6-(4)-(ｳ)</t>
  </si>
  <si>
    <t>(7) 振興局長が認める事業</t>
  </si>
  <si>
    <t>(6) 新たなる漁場づくりや荒廃漁場の機能回復のための事業</t>
    <rPh sb="4" eb="5">
      <t>アラ</t>
    </rPh>
    <rPh sb="8" eb="10">
      <t>ギョバ</t>
    </rPh>
    <rPh sb="14" eb="16">
      <t>コウハイ</t>
    </rPh>
    <rPh sb="16" eb="18">
      <t>ギョバ</t>
    </rPh>
    <rPh sb="19" eb="21">
      <t>キノウ</t>
    </rPh>
    <rPh sb="21" eb="23">
      <t>カイフク</t>
    </rPh>
    <rPh sb="27" eb="29">
      <t>ジギョウ</t>
    </rPh>
    <phoneticPr fontId="8"/>
  </si>
  <si>
    <t>(5) 密漁監視･害敵駆除など､資源の適正管理のための事業</t>
    <rPh sb="4" eb="6">
      <t>ミツリョウ</t>
    </rPh>
    <rPh sb="6" eb="8">
      <t>カンシ</t>
    </rPh>
    <rPh sb="9" eb="11">
      <t>ガイテキ</t>
    </rPh>
    <rPh sb="11" eb="13">
      <t>クジョ</t>
    </rPh>
    <rPh sb="16" eb="18">
      <t>シゲン</t>
    </rPh>
    <rPh sb="19" eb="21">
      <t>テキセイ</t>
    </rPh>
    <rPh sb="21" eb="23">
      <t>カンリ</t>
    </rPh>
    <rPh sb="27" eb="29">
      <t>ジギョウ</t>
    </rPh>
    <phoneticPr fontId="8"/>
  </si>
  <si>
    <t>(4) 漁業新技術導入事業</t>
    <rPh sb="4" eb="6">
      <t>ギョギョウ</t>
    </rPh>
    <rPh sb="6" eb="9">
      <t>シンギジュツ</t>
    </rPh>
    <rPh sb="9" eb="11">
      <t>ドウニュウ</t>
    </rPh>
    <rPh sb="11" eb="13">
      <t>ジギョウ</t>
    </rPh>
    <phoneticPr fontId="8"/>
  </si>
  <si>
    <t>(3) 地域関連産業連携支援事業</t>
    <rPh sb="4" eb="6">
      <t>チイキ</t>
    </rPh>
    <rPh sb="6" eb="8">
      <t>カンレン</t>
    </rPh>
    <rPh sb="8" eb="10">
      <t>サンギョウ</t>
    </rPh>
    <rPh sb="10" eb="12">
      <t>レンケイ</t>
    </rPh>
    <rPh sb="12" eb="14">
      <t>シエン</t>
    </rPh>
    <rPh sb="14" eb="16">
      <t>ジギョウ</t>
    </rPh>
    <phoneticPr fontId="8"/>
  </si>
  <si>
    <t>(2) 高齢者･女性就労環境支援事業</t>
    <rPh sb="4" eb="7">
      <t>コウレイシャ</t>
    </rPh>
    <rPh sb="8" eb="10">
      <t>ジョセイ</t>
    </rPh>
    <rPh sb="10" eb="12">
      <t>シュウロウ</t>
    </rPh>
    <rPh sb="12" eb="14">
      <t>カンキョウ</t>
    </rPh>
    <rPh sb="14" eb="16">
      <t>シエン</t>
    </rPh>
    <rPh sb="16" eb="18">
      <t>ジギョウ</t>
    </rPh>
    <phoneticPr fontId="8"/>
  </si>
  <si>
    <t>(1) 共同化･協業化促進事業</t>
    <rPh sb="4" eb="7">
      <t>キョウドウカ</t>
    </rPh>
    <rPh sb="8" eb="11">
      <t>キョウギョウカ</t>
    </rPh>
    <rPh sb="11" eb="13">
      <t>ソクシン</t>
    </rPh>
    <rPh sb="13" eb="15">
      <t>ジギョウ</t>
    </rPh>
    <phoneticPr fontId="8"/>
  </si>
  <si>
    <t>(2) 農村における新たな産業おこしのための事業</t>
    <rPh sb="4" eb="6">
      <t>ノウソン</t>
    </rPh>
    <rPh sb="10" eb="11">
      <t>アラ</t>
    </rPh>
    <rPh sb="13" eb="15">
      <t>サンギョウ</t>
    </rPh>
    <rPh sb="22" eb="24">
      <t>ジギョウ</t>
    </rPh>
    <phoneticPr fontId="8"/>
  </si>
  <si>
    <t>(1) 地域のシステム化のための事業</t>
    <rPh sb="4" eb="6">
      <t>チイキ</t>
    </rPh>
    <rPh sb="11" eb="12">
      <t>カ</t>
    </rPh>
    <rPh sb="16" eb="18">
      <t>ジギョウ</t>
    </rPh>
    <phoneticPr fontId="8"/>
  </si>
  <si>
    <t>5-(2)</t>
  </si>
  <si>
    <t>4-(4)-(ｶ)</t>
  </si>
  <si>
    <t>4-(4)-(ｵ)</t>
  </si>
  <si>
    <t>4-(3)</t>
  </si>
  <si>
    <t>3-(11)-(ｵ)</t>
  </si>
  <si>
    <t>3-(11)-(ｳ)</t>
  </si>
  <si>
    <t>3-(10)-(ｶ)</t>
  </si>
  <si>
    <t>3-(10)-(ｵ)</t>
  </si>
  <si>
    <t>3-(9)-(ｶ)</t>
  </si>
  <si>
    <t>3-(9)-(ｵ)</t>
  </si>
  <si>
    <t>3-(8)-(ｶ)</t>
  </si>
  <si>
    <t>3-(8)-(ｵ)</t>
  </si>
  <si>
    <t>3-(8)-(ｲ)</t>
  </si>
  <si>
    <t>3-(7)-(ｶ)</t>
  </si>
  <si>
    <t>3-(7)-(ｵ)</t>
  </si>
  <si>
    <t>3-(7)-(ｴ)</t>
  </si>
  <si>
    <t>3-(6)-(ｶ)</t>
  </si>
  <si>
    <t>3-(6)-(ｵ)</t>
  </si>
  <si>
    <t>3-(6)-(ｴ)</t>
  </si>
  <si>
    <t>3-(6)-(ｳ)</t>
  </si>
  <si>
    <t>3-(6)-(ｲ)</t>
  </si>
  <si>
    <t>3-(6)-(ｱ)</t>
  </si>
  <si>
    <t>3-(4)</t>
  </si>
  <si>
    <t>2-(7)-(ｶ)</t>
    <phoneticPr fontId="9"/>
  </si>
  <si>
    <t>2-(7)-(ｵ)</t>
    <phoneticPr fontId="9"/>
  </si>
  <si>
    <t>2-(7)-(ｴ)</t>
    <phoneticPr fontId="9"/>
  </si>
  <si>
    <t>2-(7)-(ｳ)</t>
    <phoneticPr fontId="9"/>
  </si>
  <si>
    <t>2-(7)-(ｲ)</t>
    <phoneticPr fontId="9"/>
  </si>
  <si>
    <t>2-(7)-(ｱ)</t>
    <phoneticPr fontId="9"/>
  </si>
  <si>
    <t>2-(6)-(ｶ)</t>
    <phoneticPr fontId="9"/>
  </si>
  <si>
    <t>2-(6)-(ｵ)</t>
    <phoneticPr fontId="9"/>
  </si>
  <si>
    <t>2-(6)-(ｴ)</t>
    <phoneticPr fontId="9"/>
  </si>
  <si>
    <t>2-(6)-(ｳ)</t>
    <phoneticPr fontId="9"/>
  </si>
  <si>
    <t>2-(6)-(ｲ)</t>
    <phoneticPr fontId="9"/>
  </si>
  <si>
    <t>2-(6)-(ｱ)</t>
    <phoneticPr fontId="9"/>
  </si>
  <si>
    <t>2-(5)-ｱ</t>
    <phoneticPr fontId="9"/>
  </si>
  <si>
    <t>ｱ　ソフト事業</t>
    <rPh sb="5" eb="7">
      <t>ジギョウ</t>
    </rPh>
    <phoneticPr fontId="9"/>
  </si>
  <si>
    <t>2-(5)</t>
    <phoneticPr fontId="9"/>
  </si>
  <si>
    <t>2-(4)</t>
    <phoneticPr fontId="9"/>
  </si>
  <si>
    <t>1-(4)-(ｶ)</t>
  </si>
  <si>
    <t>1-(4)-(ｵ)</t>
  </si>
  <si>
    <t>1-(4)-(ｴ)</t>
  </si>
  <si>
    <t>1-(4)-(ｲ)</t>
  </si>
  <si>
    <t>コード</t>
    <phoneticPr fontId="9"/>
  </si>
  <si>
    <t>事業内容</t>
    <rPh sb="0" eb="2">
      <t>ジギョウ</t>
    </rPh>
    <rPh sb="2" eb="4">
      <t>ナイヨウ</t>
    </rPh>
    <phoneticPr fontId="8"/>
  </si>
  <si>
    <t>ハード
ソフト</t>
    <phoneticPr fontId="9"/>
  </si>
  <si>
    <t>対象事業</t>
    <rPh sb="0" eb="2">
      <t>タイショウ</t>
    </rPh>
    <rPh sb="2" eb="4">
      <t>ジギョウ</t>
    </rPh>
    <phoneticPr fontId="8"/>
  </si>
  <si>
    <t>配分事情</t>
    <rPh sb="0" eb="2">
      <t>ハイブン</t>
    </rPh>
    <rPh sb="2" eb="4">
      <t>ジジョウ</t>
    </rPh>
    <phoneticPr fontId="1"/>
  </si>
  <si>
    <t>合併</t>
    <phoneticPr fontId="1"/>
  </si>
  <si>
    <t>個別案件</t>
    <rPh sb="0" eb="2">
      <t>コベツ</t>
    </rPh>
    <rPh sb="2" eb="4">
      <t>アンケン</t>
    </rPh>
    <phoneticPr fontId="1"/>
  </si>
  <si>
    <t>50-(5)</t>
    <phoneticPr fontId="1"/>
  </si>
  <si>
    <t>50-(6)</t>
    <phoneticPr fontId="1"/>
  </si>
  <si>
    <t>50-(7)-ｱ</t>
    <phoneticPr fontId="1"/>
  </si>
  <si>
    <t>50-(7)-ｲ</t>
    <phoneticPr fontId="1"/>
  </si>
  <si>
    <t>50-(7)-ｳ</t>
    <phoneticPr fontId="1"/>
  </si>
  <si>
    <t>＜新型コロナ＞</t>
    <rPh sb="1" eb="3">
      <t>シンガタ</t>
    </rPh>
    <phoneticPr fontId="9"/>
  </si>
  <si>
    <t>計</t>
    <rPh sb="0" eb="1">
      <t>ケイ</t>
    </rPh>
    <phoneticPr fontId="1"/>
  </si>
  <si>
    <t>件</t>
    <rPh sb="0" eb="1">
      <t>ケン</t>
    </rPh>
    <phoneticPr fontId="1"/>
  </si>
  <si>
    <t>(1) はじめに振興局名をプルダウンリストから選んでください。</t>
    <rPh sb="8" eb="11">
      <t>シンコウキョク</t>
    </rPh>
    <rPh sb="11" eb="12">
      <t>メイ</t>
    </rPh>
    <rPh sb="23" eb="24">
      <t>エラ</t>
    </rPh>
    <phoneticPr fontId="9"/>
  </si>
  <si>
    <t>振興局名</t>
    <rPh sb="0" eb="3">
      <t>シンコウキョク</t>
    </rPh>
    <rPh sb="3" eb="4">
      <t>メイ</t>
    </rPh>
    <phoneticPr fontId="9"/>
  </si>
  <si>
    <t>(2) 以後、記載要領を参照の上、</t>
    <rPh sb="4" eb="6">
      <t>イゴ</t>
    </rPh>
    <rPh sb="7" eb="9">
      <t>キサイ</t>
    </rPh>
    <rPh sb="9" eb="11">
      <t>ヨウリョウ</t>
    </rPh>
    <rPh sb="12" eb="14">
      <t>サンショウ</t>
    </rPh>
    <rPh sb="15" eb="16">
      <t>ウエ</t>
    </rPh>
    <phoneticPr fontId="9"/>
  </si>
  <si>
    <t>(3) (2)を入力すると、｢区分別総括表｣に自動的に数字が入力されます。</t>
    <rPh sb="8" eb="10">
      <t>ニュウリョク</t>
    </rPh>
    <rPh sb="15" eb="17">
      <t>クブン</t>
    </rPh>
    <rPh sb="17" eb="18">
      <t>ベツ</t>
    </rPh>
    <rPh sb="18" eb="21">
      <t>ソウカツヒョウ</t>
    </rPh>
    <rPh sb="23" eb="26">
      <t>ジドウテキ</t>
    </rPh>
    <rPh sb="27" eb="29">
      <t>スウジ</t>
    </rPh>
    <rPh sb="30" eb="32">
      <t>ニュウリョク</t>
    </rPh>
    <phoneticPr fontId="9"/>
  </si>
  <si>
    <t>地域づくり総合交付金</t>
    <rPh sb="0" eb="2">
      <t>チイキ</t>
    </rPh>
    <rPh sb="5" eb="7">
      <t>ソウゴウ</t>
    </rPh>
    <rPh sb="7" eb="10">
      <t>コウフキン</t>
    </rPh>
    <phoneticPr fontId="9"/>
  </si>
  <si>
    <t>道交付額</t>
    <rPh sb="0" eb="1">
      <t>ドウ</t>
    </rPh>
    <rPh sb="1" eb="3">
      <t>コウフ</t>
    </rPh>
    <rPh sb="3" eb="4">
      <t>ガク</t>
    </rPh>
    <phoneticPr fontId="9"/>
  </si>
  <si>
    <t>総計</t>
    <rPh sb="0" eb="2">
      <t>ソウケイ</t>
    </rPh>
    <phoneticPr fontId="9"/>
  </si>
  <si>
    <t>地域づくり推進事業計</t>
    <rPh sb="0" eb="2">
      <t>チイキ</t>
    </rPh>
    <rPh sb="5" eb="7">
      <t>スイシン</t>
    </rPh>
    <rPh sb="7" eb="9">
      <t>ジギョウ</t>
    </rPh>
    <rPh sb="9" eb="10">
      <t>ケイ</t>
    </rPh>
    <phoneticPr fontId="9"/>
  </si>
  <si>
    <t xml:space="preserve"> 水資源保全推進</t>
    <rPh sb="1" eb="4">
      <t>ミズシゲン</t>
    </rPh>
    <rPh sb="4" eb="6">
      <t>ホゼン</t>
    </rPh>
    <rPh sb="6" eb="8">
      <t>スイシン</t>
    </rPh>
    <phoneticPr fontId="9"/>
  </si>
  <si>
    <t xml:space="preserve"> 福祉振興･介護保険</t>
    <rPh sb="1" eb="3">
      <t>フクシ</t>
    </rPh>
    <rPh sb="3" eb="5">
      <t>シンコウ</t>
    </rPh>
    <rPh sb="6" eb="8">
      <t>カイゴ</t>
    </rPh>
    <rPh sb="8" eb="10">
      <t>ホケン</t>
    </rPh>
    <phoneticPr fontId="9"/>
  </si>
  <si>
    <t>北海道創生総合戦略の施策</t>
    <rPh sb="0" eb="2">
      <t>ホッカイ</t>
    </rPh>
    <rPh sb="2" eb="3">
      <t>ドウ</t>
    </rPh>
    <rPh sb="3" eb="5">
      <t>ソウセイ</t>
    </rPh>
    <rPh sb="5" eb="7">
      <t>ソウゴウ</t>
    </rPh>
    <rPh sb="7" eb="9">
      <t>センリャク</t>
    </rPh>
    <rPh sb="10" eb="12">
      <t>セサク</t>
    </rPh>
    <phoneticPr fontId="8"/>
  </si>
  <si>
    <t>－</t>
    <phoneticPr fontId="1"/>
  </si>
  <si>
    <t>70</t>
    <phoneticPr fontId="1"/>
  </si>
  <si>
    <t>20-(1)</t>
    <phoneticPr fontId="1"/>
  </si>
  <si>
    <t>デジタルチャレンジ</t>
    <phoneticPr fontId="9"/>
  </si>
  <si>
    <t xml:space="preserve"> デジタルチャレンジ</t>
    <phoneticPr fontId="9"/>
  </si>
  <si>
    <t xml:space="preserve"> ゼロカーボン</t>
    <phoneticPr fontId="9"/>
  </si>
  <si>
    <t>＜デジタルチャレンジ＞</t>
    <phoneticPr fontId="9"/>
  </si>
  <si>
    <t>＜ゼロカーボン＞</t>
    <phoneticPr fontId="9"/>
  </si>
  <si>
    <t>ゼロカーボン（ハード）</t>
    <phoneticPr fontId="1"/>
  </si>
  <si>
    <t>ゼロカーボン（ソフト）</t>
    <phoneticPr fontId="1"/>
  </si>
  <si>
    <t>新型コロナ</t>
    <rPh sb="0" eb="2">
      <t>シンガタ</t>
    </rPh>
    <phoneticPr fontId="9"/>
  </si>
  <si>
    <t>(3) 地域水田農業の高度化のための事業</t>
    <rPh sb="4" eb="6">
      <t>チイキ</t>
    </rPh>
    <rPh sb="6" eb="8">
      <t>スイデン</t>
    </rPh>
    <rPh sb="8" eb="10">
      <t>ノウギョウ</t>
    </rPh>
    <rPh sb="11" eb="14">
      <t>コウドカ</t>
    </rPh>
    <rPh sb="18" eb="20">
      <t>ジギョウ</t>
    </rPh>
    <phoneticPr fontId="8"/>
  </si>
  <si>
    <t>(4) 振興局長が認める事業</t>
    <rPh sb="4" eb="6">
      <t>シンコウ</t>
    </rPh>
    <rPh sb="6" eb="8">
      <t>キョクチョウ</t>
    </rPh>
    <rPh sb="9" eb="10">
      <t>ミト</t>
    </rPh>
    <rPh sb="12" eb="14">
      <t>ジギョウ</t>
    </rPh>
    <phoneticPr fontId="8"/>
  </si>
  <si>
    <t>6-(1)-(3)</t>
    <phoneticPr fontId="1"/>
  </si>
  <si>
    <t>6-(1)-(4)</t>
    <phoneticPr fontId="1"/>
  </si>
  <si>
    <t>　　　　　</t>
    <phoneticPr fontId="1"/>
  </si>
  <si>
    <t>C</t>
    <phoneticPr fontId="9"/>
  </si>
  <si>
    <t>Ｆ</t>
    <phoneticPr fontId="1"/>
  </si>
  <si>
    <t>Ｇ</t>
    <phoneticPr fontId="1"/>
  </si>
  <si>
    <t>交付金額合計
基本交付額
＋
追加交付額</t>
    <rPh sb="0" eb="3">
      <t>コウフキン</t>
    </rPh>
    <rPh sb="3" eb="4">
      <t>ガク</t>
    </rPh>
    <rPh sb="4" eb="6">
      <t>ゴウケイ</t>
    </rPh>
    <rPh sb="8" eb="10">
      <t>キホン</t>
    </rPh>
    <rPh sb="10" eb="12">
      <t>コウフ</t>
    </rPh>
    <rPh sb="12" eb="13">
      <t>ガク</t>
    </rPh>
    <rPh sb="16" eb="18">
      <t>ツイカ</t>
    </rPh>
    <rPh sb="18" eb="21">
      <t>コウフガク</t>
    </rPh>
    <phoneticPr fontId="9"/>
  </si>
  <si>
    <t>E</t>
    <phoneticPr fontId="9"/>
  </si>
  <si>
    <t>H＝F+G</t>
    <phoneticPr fontId="9"/>
  </si>
  <si>
    <t>Ｉ</t>
    <phoneticPr fontId="1"/>
  </si>
  <si>
    <r>
      <t>環境生活部長が別途定める単価</t>
    </r>
    <r>
      <rPr>
        <sz val="10"/>
        <color rgb="FFFF0000"/>
        <rFont val="HGｺﾞｼｯｸM"/>
        <family val="3"/>
        <charset val="128"/>
      </rPr>
      <t>(記載不要)</t>
    </r>
    <rPh sb="0" eb="2">
      <t>カンキョウ</t>
    </rPh>
    <rPh sb="2" eb="4">
      <t>セイカツ</t>
    </rPh>
    <rPh sb="4" eb="6">
      <t>ブチョウ</t>
    </rPh>
    <rPh sb="7" eb="9">
      <t>ベット</t>
    </rPh>
    <rPh sb="9" eb="10">
      <t>サダ</t>
    </rPh>
    <rPh sb="12" eb="14">
      <t>タンカ</t>
    </rPh>
    <rPh sb="15" eb="17">
      <t>キサイ</t>
    </rPh>
    <rPh sb="17" eb="19">
      <t>フヨウ</t>
    </rPh>
    <phoneticPr fontId="9"/>
  </si>
  <si>
    <t>交付金額合計
(上限・端数処理後)</t>
    <rPh sb="0" eb="3">
      <t>コウフキン</t>
    </rPh>
    <rPh sb="3" eb="4">
      <t>ガク</t>
    </rPh>
    <rPh sb="4" eb="6">
      <t>ゴウケイ</t>
    </rPh>
    <rPh sb="9" eb="11">
      <t>ジョウゲン</t>
    </rPh>
    <rPh sb="12" eb="14">
      <t>ハスウ</t>
    </rPh>
    <rPh sb="14" eb="17">
      <t>ショリゴ</t>
    </rPh>
    <phoneticPr fontId="9"/>
  </si>
  <si>
    <t>地域づくり総合交付金(地域づくり推進事業) 令和７年度事業区分コード表</t>
    <rPh sb="0" eb="2">
      <t>チイキ</t>
    </rPh>
    <rPh sb="5" eb="7">
      <t>ソウゴウ</t>
    </rPh>
    <rPh sb="7" eb="10">
      <t>コウフキン</t>
    </rPh>
    <rPh sb="11" eb="13">
      <t>チイキ</t>
    </rPh>
    <rPh sb="16" eb="18">
      <t>スイシン</t>
    </rPh>
    <rPh sb="18" eb="20">
      <t>ジギョウ</t>
    </rPh>
    <rPh sb="22" eb="24">
      <t>レイワ</t>
    </rPh>
    <rPh sb="25" eb="27">
      <t>ネンド</t>
    </rPh>
    <rPh sb="27" eb="29">
      <t>ジギョウ</t>
    </rPh>
    <rPh sb="29" eb="31">
      <t>クブン</t>
    </rPh>
    <rPh sb="34" eb="35">
      <t>ヒョウ</t>
    </rPh>
    <phoneticPr fontId="8"/>
  </si>
  <si>
    <t>事業分野</t>
    <rPh sb="0" eb="2">
      <t>ジギョウ</t>
    </rPh>
    <rPh sb="2" eb="4">
      <t>ブンヤ</t>
    </rPh>
    <phoneticPr fontId="8"/>
  </si>
  <si>
    <t>　</t>
    <phoneticPr fontId="1"/>
  </si>
  <si>
    <t>　</t>
    <phoneticPr fontId="9"/>
  </si>
  <si>
    <t>(1) 地域重点プロジェクト推進事業</t>
    <phoneticPr fontId="9"/>
  </si>
  <si>
    <t>(2) 地域政策コラボ事業</t>
    <rPh sb="4" eb="6">
      <t>チイキ</t>
    </rPh>
    <rPh sb="6" eb="8">
      <t>セイサク</t>
    </rPh>
    <phoneticPr fontId="9"/>
  </si>
  <si>
    <t>(1) グループホーム等整備事業</t>
    <rPh sb="11" eb="12">
      <t>トウ</t>
    </rPh>
    <rPh sb="12" eb="14">
      <t>セイビ</t>
    </rPh>
    <rPh sb="14" eb="16">
      <t>ジギョウ</t>
    </rPh>
    <phoneticPr fontId="8"/>
  </si>
  <si>
    <t>(2) デイサービスセンター等整備事業</t>
    <rPh sb="14" eb="15">
      <t>トウ</t>
    </rPh>
    <rPh sb="15" eb="17">
      <t>セイビ</t>
    </rPh>
    <rPh sb="17" eb="19">
      <t>ジギョウ</t>
    </rPh>
    <phoneticPr fontId="8"/>
  </si>
  <si>
    <t>(3) 介護予防･生きがい対策サービス基盤整備事業</t>
    <rPh sb="4" eb="6">
      <t>カイゴ</t>
    </rPh>
    <rPh sb="6" eb="8">
      <t>ヨボウ</t>
    </rPh>
    <rPh sb="9" eb="10">
      <t>イ</t>
    </rPh>
    <rPh sb="13" eb="15">
      <t>タイサク</t>
    </rPh>
    <rPh sb="19" eb="21">
      <t>キバン</t>
    </rPh>
    <rPh sb="21" eb="23">
      <t>セイビ</t>
    </rPh>
    <rPh sb="23" eb="25">
      <t>ジギョウ</t>
    </rPh>
    <phoneticPr fontId="8"/>
  </si>
  <si>
    <t>(4) 福祉環境整備促進事業</t>
    <rPh sb="4" eb="6">
      <t>フクシ</t>
    </rPh>
    <rPh sb="6" eb="8">
      <t>カンキョウ</t>
    </rPh>
    <rPh sb="8" eb="10">
      <t>セイビ</t>
    </rPh>
    <rPh sb="10" eb="12">
      <t>ソクシン</t>
    </rPh>
    <rPh sb="12" eb="14">
      <t>ジギョウ</t>
    </rPh>
    <phoneticPr fontId="8"/>
  </si>
  <si>
    <t>(5) 共生型地域福祉拠点整備･促進事業</t>
    <rPh sb="4" eb="7">
      <t>キョウセイガタ</t>
    </rPh>
    <rPh sb="7" eb="9">
      <t>チイキ</t>
    </rPh>
    <rPh sb="9" eb="11">
      <t>フクシ</t>
    </rPh>
    <rPh sb="11" eb="13">
      <t>キョテン</t>
    </rPh>
    <rPh sb="13" eb="15">
      <t>セイビ</t>
    </rPh>
    <rPh sb="16" eb="18">
      <t>ソクシン</t>
    </rPh>
    <rPh sb="18" eb="20">
      <t>ジギョウ</t>
    </rPh>
    <phoneticPr fontId="8"/>
  </si>
  <si>
    <t>(6) 授産製品販売拡大事業</t>
    <rPh sb="4" eb="6">
      <t>ジュサン</t>
    </rPh>
    <rPh sb="6" eb="8">
      <t>セイヒン</t>
    </rPh>
    <rPh sb="8" eb="10">
      <t>ハンバイ</t>
    </rPh>
    <rPh sb="10" eb="12">
      <t>カクダイ</t>
    </rPh>
    <rPh sb="12" eb="14">
      <t>ジギョウ</t>
    </rPh>
    <phoneticPr fontId="8"/>
  </si>
  <si>
    <t>(7) 民間保育施設支援事業</t>
    <rPh sb="4" eb="6">
      <t>ミンカン</t>
    </rPh>
    <rPh sb="6" eb="8">
      <t>ホイク</t>
    </rPh>
    <rPh sb="8" eb="10">
      <t>シセツ</t>
    </rPh>
    <rPh sb="10" eb="12">
      <t>シエン</t>
    </rPh>
    <rPh sb="12" eb="14">
      <t>ジギョウ</t>
    </rPh>
    <phoneticPr fontId="8"/>
  </si>
  <si>
    <t>(8) 地域子育てサロン整備事業</t>
    <rPh sb="4" eb="6">
      <t>チイキ</t>
    </rPh>
    <rPh sb="6" eb="8">
      <t>コソダ</t>
    </rPh>
    <rPh sb="12" eb="14">
      <t>セイビ</t>
    </rPh>
    <rPh sb="14" eb="16">
      <t>ジギョウ</t>
    </rPh>
    <phoneticPr fontId="8"/>
  </si>
  <si>
    <t>(9) 福祉車両購入事業</t>
    <rPh sb="4" eb="6">
      <t>フクシ</t>
    </rPh>
    <rPh sb="6" eb="8">
      <t>シャリョウ</t>
    </rPh>
    <rPh sb="8" eb="10">
      <t>コウニュウ</t>
    </rPh>
    <rPh sb="10" eb="12">
      <t>ジギョウ</t>
    </rPh>
    <phoneticPr fontId="8"/>
  </si>
  <si>
    <t>(10) ふれ愛デー推進事業</t>
    <phoneticPr fontId="9"/>
  </si>
  <si>
    <t>(11) 高齢者･障がい者作業所等設備整備･運営事業</t>
    <rPh sb="22" eb="24">
      <t>ウンエイ</t>
    </rPh>
    <phoneticPr fontId="9"/>
  </si>
  <si>
    <t>(12) 高齢者･障がい者社会参加生きがい促進整備事業</t>
    <phoneticPr fontId="9"/>
  </si>
  <si>
    <t>(13) 障がい者等共同利用機器購入事業</t>
    <phoneticPr fontId="9"/>
  </si>
  <si>
    <t>(14) 高齢者グループホーム運営事業</t>
    <phoneticPr fontId="9"/>
  </si>
  <si>
    <t>(15) 障がい者介護療育等設備整備事業</t>
    <phoneticPr fontId="9"/>
  </si>
  <si>
    <t>(16) 要援護者支援体制整備事業</t>
    <rPh sb="5" eb="9">
      <t>ヨウエンゴシャ</t>
    </rPh>
    <rPh sb="9" eb="11">
      <t>シエン</t>
    </rPh>
    <rPh sb="11" eb="13">
      <t>タイセイ</t>
    </rPh>
    <phoneticPr fontId="9"/>
  </si>
  <si>
    <t>(17) 福祉用具活用促進事業</t>
    <phoneticPr fontId="9"/>
  </si>
  <si>
    <t>(18) 自助具給付事業</t>
    <phoneticPr fontId="9"/>
  </si>
  <si>
    <t>(19) 重度障がい者タクシー料金補助事業</t>
    <phoneticPr fontId="9"/>
  </si>
  <si>
    <t>(20) 精神障がい者地域活動支援センター等通所交通費補助事業</t>
    <rPh sb="11" eb="13">
      <t>チイキ</t>
    </rPh>
    <rPh sb="13" eb="15">
      <t>カツドウ</t>
    </rPh>
    <rPh sb="15" eb="17">
      <t>シエン</t>
    </rPh>
    <phoneticPr fontId="8"/>
  </si>
  <si>
    <t>(21) 在宅サービス促進事業</t>
    <phoneticPr fontId="9"/>
  </si>
  <si>
    <t>(22) 市町村子ども発達支援センター事業</t>
    <rPh sb="5" eb="8">
      <t>シチョウソン</t>
    </rPh>
    <rPh sb="8" eb="9">
      <t>コ</t>
    </rPh>
    <phoneticPr fontId="9"/>
  </si>
  <si>
    <t>(23) 健全育成促進設備整備事業</t>
    <phoneticPr fontId="9"/>
  </si>
  <si>
    <t>(24) 地域子育て総合支援センター運営事業</t>
    <phoneticPr fontId="9"/>
  </si>
  <si>
    <t>(25) 高齢者等の冬の生活支援事業</t>
    <phoneticPr fontId="9"/>
  </si>
  <si>
    <t>(26) 福祉避難所機能確保促進事業</t>
    <rPh sb="5" eb="7">
      <t>フクシ</t>
    </rPh>
    <rPh sb="7" eb="10">
      <t>ヒナンジョ</t>
    </rPh>
    <rPh sb="10" eb="12">
      <t>キノウ</t>
    </rPh>
    <rPh sb="12" eb="14">
      <t>カクホ</t>
    </rPh>
    <rPh sb="14" eb="16">
      <t>ソクシン</t>
    </rPh>
    <rPh sb="16" eb="18">
      <t>ジギョウ</t>
    </rPh>
    <phoneticPr fontId="8"/>
  </si>
  <si>
    <t xml:space="preserve"> </t>
    <phoneticPr fontId="8"/>
  </si>
  <si>
    <t xml:space="preserve"> </t>
    <phoneticPr fontId="1"/>
  </si>
  <si>
    <t>(1) 小規模土地改良事業</t>
    <phoneticPr fontId="1"/>
  </si>
  <si>
    <t>(2) 小規模林道整備事業</t>
    <phoneticPr fontId="1"/>
  </si>
  <si>
    <t>(3) 小規模治山事業</t>
    <phoneticPr fontId="1"/>
  </si>
  <si>
    <t>(4) 船揚場整備事業</t>
    <phoneticPr fontId="1"/>
  </si>
  <si>
    <t>ア 合併市町村まちづくり推進事業</t>
    <phoneticPr fontId="1"/>
  </si>
  <si>
    <t>イ 合併記念式典開催事業</t>
    <phoneticPr fontId="1"/>
  </si>
  <si>
    <t>ウ 新市町村の知名度･イメージアップ</t>
    <phoneticPr fontId="1"/>
  </si>
  <si>
    <t>エ 旧市町村住民間の交流･連携を</t>
    <phoneticPr fontId="1"/>
  </si>
  <si>
    <t>オ 旧市町村地域独自の文化等を継承し､</t>
    <phoneticPr fontId="1"/>
  </si>
  <si>
    <t>カ 合併の推進を図るため実施する事業</t>
    <phoneticPr fontId="1"/>
  </si>
  <si>
    <t>ア 市街地住環境施設整備事業</t>
    <phoneticPr fontId="1"/>
  </si>
  <si>
    <t>イ 道立自然公園施設整備事業</t>
    <phoneticPr fontId="1"/>
  </si>
  <si>
    <t>ア 社会教育施設整備事業</t>
    <phoneticPr fontId="1"/>
  </si>
  <si>
    <t>イ 文化振興施設整備事業</t>
    <phoneticPr fontId="1"/>
  </si>
  <si>
    <t>ウ 青少年健全育成施設整備事業</t>
    <phoneticPr fontId="1"/>
  </si>
  <si>
    <t>ア 高齢者福祉施設整備事業</t>
    <phoneticPr fontId="1"/>
  </si>
  <si>
    <t>イ 心身障害者福祉施設整備事業</t>
    <phoneticPr fontId="1"/>
  </si>
  <si>
    <t>ウ 婦人又は児童福祉施設整備事業</t>
    <phoneticPr fontId="1"/>
  </si>
  <si>
    <t>ア 診療所整備事業</t>
    <rPh sb="2" eb="5">
      <t>シンリョウジョ</t>
    </rPh>
    <rPh sb="5" eb="7">
      <t>セイビ</t>
    </rPh>
    <rPh sb="7" eb="9">
      <t>ジギョウ</t>
    </rPh>
    <phoneticPr fontId="8"/>
  </si>
  <si>
    <t>イ 診療所医療機器整備事業</t>
    <rPh sb="2" eb="5">
      <t>シンリョウジョ</t>
    </rPh>
    <rPh sb="5" eb="7">
      <t>イリョウ</t>
    </rPh>
    <rPh sb="7" eb="9">
      <t>キキ</t>
    </rPh>
    <rPh sb="9" eb="11">
      <t>セイビ</t>
    </rPh>
    <rPh sb="11" eb="13">
      <t>ジギョウ</t>
    </rPh>
    <phoneticPr fontId="8"/>
  </si>
  <si>
    <t>ウ 医師用住宅整備事業</t>
    <rPh sb="2" eb="4">
      <t>イシ</t>
    </rPh>
    <rPh sb="4" eb="5">
      <t>ヨウ</t>
    </rPh>
    <rPh sb="5" eb="7">
      <t>ジュウタク</t>
    </rPh>
    <rPh sb="7" eb="9">
      <t>セイビ</t>
    </rPh>
    <rPh sb="9" eb="11">
      <t>ジギョウ</t>
    </rPh>
    <phoneticPr fontId="8"/>
  </si>
  <si>
    <t>ア 除雪ロータリー等設置</t>
    <rPh sb="2" eb="4">
      <t>ジョセツ</t>
    </rPh>
    <rPh sb="9" eb="10">
      <t>トウ</t>
    </rPh>
    <rPh sb="10" eb="12">
      <t>セッチ</t>
    </rPh>
    <phoneticPr fontId="8"/>
  </si>
  <si>
    <t>イ 冬季増嵩経費に対する支援</t>
    <rPh sb="2" eb="4">
      <t>トウキ</t>
    </rPh>
    <rPh sb="4" eb="5">
      <t>ゾウ</t>
    </rPh>
    <rPh sb="5" eb="6">
      <t>スウ</t>
    </rPh>
    <rPh sb="6" eb="8">
      <t>ケイヒ</t>
    </rPh>
    <rPh sb="9" eb="10">
      <t>タイ</t>
    </rPh>
    <rPh sb="12" eb="14">
      <t>シエン</t>
    </rPh>
    <phoneticPr fontId="8"/>
  </si>
  <si>
    <t>ウ 高齢者等の地域における自立生活の支援</t>
    <phoneticPr fontId="1"/>
  </si>
  <si>
    <t>ア 経営林道整備事業</t>
    <phoneticPr fontId="1"/>
  </si>
  <si>
    <t>イ 山村活性化小規模基盤整備事業</t>
    <phoneticPr fontId="1"/>
  </si>
  <si>
    <t>ウ 林道周辺整備事業</t>
    <phoneticPr fontId="1"/>
  </si>
  <si>
    <t>エ 環境改良事業</t>
    <rPh sb="2" eb="4">
      <t>カンキョウ</t>
    </rPh>
    <rPh sb="4" eb="6">
      <t>カイリョウ</t>
    </rPh>
    <rPh sb="6" eb="8">
      <t>ジギョウ</t>
    </rPh>
    <phoneticPr fontId="8"/>
  </si>
  <si>
    <t>オ 生産林道整備事業</t>
    <rPh sb="2" eb="4">
      <t>セイサン</t>
    </rPh>
    <rPh sb="4" eb="6">
      <t>リンドウ</t>
    </rPh>
    <rPh sb="6" eb="8">
      <t>セイビ</t>
    </rPh>
    <rPh sb="8" eb="10">
      <t>ジギョウ</t>
    </rPh>
    <phoneticPr fontId="8"/>
  </si>
  <si>
    <t>ア その他集落の維持･活性化に資する事業</t>
    <rPh sb="4" eb="5">
      <t>タ</t>
    </rPh>
    <rPh sb="5" eb="7">
      <t>シュウラク</t>
    </rPh>
    <rPh sb="8" eb="10">
      <t>イジ</t>
    </rPh>
    <rPh sb="11" eb="14">
      <t>カッセイカ</t>
    </rPh>
    <rPh sb="15" eb="16">
      <t>シ</t>
    </rPh>
    <rPh sb="18" eb="20">
      <t>ジギョウ</t>
    </rPh>
    <phoneticPr fontId="9"/>
  </si>
  <si>
    <t>イ その他イベント開催､調査研究事業等</t>
    <rPh sb="4" eb="5">
      <t>タ</t>
    </rPh>
    <rPh sb="9" eb="11">
      <t>カイサイ</t>
    </rPh>
    <rPh sb="12" eb="14">
      <t>チョウサ</t>
    </rPh>
    <rPh sb="14" eb="16">
      <t>ケンキュウ</t>
    </rPh>
    <rPh sb="16" eb="18">
      <t>ジギョウ</t>
    </rPh>
    <rPh sb="18" eb="19">
      <t>トウ</t>
    </rPh>
    <phoneticPr fontId="9"/>
  </si>
  <si>
    <t>ウ 振興局長が認める事業</t>
    <rPh sb="2" eb="4">
      <t>シンコウ</t>
    </rPh>
    <rPh sb="3" eb="4">
      <t>キョウ</t>
    </rPh>
    <phoneticPr fontId="1"/>
  </si>
  <si>
    <r>
      <t>※</t>
    </r>
    <r>
      <rPr>
        <b/>
        <sz val="12"/>
        <color theme="0"/>
        <rFont val="游ゴシック"/>
        <family val="3"/>
        <charset val="128"/>
      </rPr>
      <t>入力にあたっては、必ず記載要領を参照の上進めてください。</t>
    </r>
    <phoneticPr fontId="9"/>
  </si>
  <si>
    <r>
      <t>(</t>
    </r>
    <r>
      <rPr>
        <sz val="11"/>
        <rFont val="ＭＳ Ｐゴシック"/>
        <family val="3"/>
        <charset val="128"/>
      </rPr>
      <t>3</t>
    </r>
    <r>
      <rPr>
        <sz val="11"/>
        <rFont val="ＡＲ丸ゴシック体Ｍ"/>
        <family val="3"/>
        <charset val="128"/>
      </rPr>
      <t>) 合併市町村</t>
    </r>
    <phoneticPr fontId="9"/>
  </si>
  <si>
    <t>(4)  コミュニティ施設整備事業</t>
    <phoneticPr fontId="1"/>
  </si>
  <si>
    <t>(5)  移住促進施設整備事業</t>
    <phoneticPr fontId="1"/>
  </si>
  <si>
    <r>
      <rPr>
        <sz val="11"/>
        <rFont val="ＭＳ Ｐゴシック"/>
        <family val="3"/>
        <charset val="128"/>
      </rPr>
      <t>(6)　</t>
    </r>
    <r>
      <rPr>
        <sz val="11"/>
        <rFont val="ＡＲ丸ゴシック体Ｍ"/>
        <family val="3"/>
        <charset val="128"/>
      </rPr>
      <t>移住促進事業</t>
    </r>
    <phoneticPr fontId="1"/>
  </si>
  <si>
    <r>
      <rPr>
        <sz val="11"/>
        <rFont val="ＭＳ Ｐゴシック"/>
        <family val="3"/>
        <charset val="128"/>
      </rPr>
      <t>(7)　</t>
    </r>
    <r>
      <rPr>
        <sz val="11"/>
        <rFont val="ＡＲ丸ゴシック体Ｍ"/>
        <family val="3"/>
        <charset val="128"/>
      </rPr>
      <t>地域国際化・多文化共生振興事業</t>
    </r>
    <rPh sb="10" eb="13">
      <t>タブンカ</t>
    </rPh>
    <rPh sb="13" eb="15">
      <t>キョウセイ</t>
    </rPh>
    <rPh sb="15" eb="17">
      <t>シンコウ</t>
    </rPh>
    <phoneticPr fontId="9"/>
  </si>
  <si>
    <r>
      <t>(</t>
    </r>
    <r>
      <rPr>
        <sz val="11"/>
        <rFont val="MS UI Gothic"/>
        <family val="3"/>
        <charset val="128"/>
      </rPr>
      <t>8</t>
    </r>
    <r>
      <rPr>
        <sz val="11"/>
        <rFont val="ＡＲ丸ゴシック体Ｍ"/>
        <family val="3"/>
        <charset val="128"/>
      </rPr>
      <t>) 権限移譲推進事業</t>
    </r>
    <phoneticPr fontId="9"/>
  </si>
  <si>
    <r>
      <rPr>
        <sz val="11"/>
        <rFont val="MS UI Gothic"/>
        <family val="3"/>
        <charset val="128"/>
      </rPr>
      <t>(9)　</t>
    </r>
    <r>
      <rPr>
        <sz val="11"/>
        <rFont val="ＡＲ丸ゴシック体Ｍ"/>
        <family val="3"/>
        <charset val="128"/>
      </rPr>
      <t>地域間交流･連携事業</t>
    </r>
    <phoneticPr fontId="1"/>
  </si>
  <si>
    <r>
      <rPr>
        <sz val="11"/>
        <rFont val="MS UI Gothic"/>
        <family val="3"/>
        <charset val="128"/>
      </rPr>
      <t xml:space="preserve">(10) </t>
    </r>
    <r>
      <rPr>
        <sz val="11"/>
        <rFont val="ＡＲ丸ゴシック体Ｍ"/>
        <family val="3"/>
        <charset val="128"/>
      </rPr>
      <t xml:space="preserve"> 地域情報化推進事業</t>
    </r>
    <phoneticPr fontId="1"/>
  </si>
  <si>
    <t>１　地域振興事業</t>
    <rPh sb="2" eb="4">
      <t>チイキ</t>
    </rPh>
    <rPh sb="4" eb="6">
      <t>シンコウ</t>
    </rPh>
    <rPh sb="6" eb="8">
      <t>ジギョウ</t>
    </rPh>
    <phoneticPr fontId="1"/>
  </si>
  <si>
    <t>事　　　　　　業　　　　　　区　　　　　　分</t>
    <rPh sb="0" eb="1">
      <t>コト</t>
    </rPh>
    <rPh sb="7" eb="8">
      <t>ゴウ</t>
    </rPh>
    <rPh sb="14" eb="15">
      <t>ク</t>
    </rPh>
    <rPh sb="21" eb="22">
      <t>ブン</t>
    </rPh>
    <phoneticPr fontId="8"/>
  </si>
  <si>
    <t>○ 標準事業</t>
    <rPh sb="2" eb="4">
      <t>ヒョウジュン</t>
    </rPh>
    <rPh sb="4" eb="6">
      <t>ジギョウ</t>
    </rPh>
    <phoneticPr fontId="1"/>
  </si>
  <si>
    <t>○ 集落維持・活性化促進事業</t>
    <rPh sb="2" eb="4">
      <t>シュウラク</t>
    </rPh>
    <rPh sb="4" eb="6">
      <t>イジ</t>
    </rPh>
    <rPh sb="7" eb="10">
      <t>カッセイカ</t>
    </rPh>
    <rPh sb="10" eb="12">
      <t>ソクシン</t>
    </rPh>
    <rPh sb="12" eb="14">
      <t>ジギョウ</t>
    </rPh>
    <phoneticPr fontId="1"/>
  </si>
  <si>
    <r>
      <t>(</t>
    </r>
    <r>
      <rPr>
        <sz val="11"/>
        <rFont val="ＭＳ Ｐゴシック"/>
        <family val="3"/>
        <charset val="128"/>
      </rPr>
      <t>1</t>
    </r>
    <r>
      <rPr>
        <sz val="11"/>
        <rFont val="ＡＲ丸ゴシック体Ｍ"/>
        <family val="3"/>
        <charset val="128"/>
      </rPr>
      <t>) 集落デマンド交通導入事業(ハード系事業)</t>
    </r>
    <rPh sb="20" eb="21">
      <t>ケイ</t>
    </rPh>
    <rPh sb="21" eb="23">
      <t>ジギョウ</t>
    </rPh>
    <phoneticPr fontId="9"/>
  </si>
  <si>
    <r>
      <rPr>
        <sz val="11"/>
        <rFont val="MS UI Gothic"/>
        <family val="3"/>
        <charset val="128"/>
      </rPr>
      <t>(2)</t>
    </r>
    <r>
      <rPr>
        <sz val="11"/>
        <rFont val="ＡＲ丸ゴシック体Ｍ"/>
        <family val="3"/>
        <charset val="128"/>
      </rPr>
      <t xml:space="preserve"> 集落デマンド交通導入事業(ソフト系事業)</t>
    </r>
    <rPh sb="20" eb="21">
      <t>ケイ</t>
    </rPh>
    <rPh sb="21" eb="23">
      <t>ジギョウ</t>
    </rPh>
    <phoneticPr fontId="9"/>
  </si>
  <si>
    <r>
      <rPr>
        <sz val="11"/>
        <rFont val="MS UI Gothic"/>
        <family val="3"/>
        <charset val="128"/>
      </rPr>
      <t xml:space="preserve">(3) </t>
    </r>
    <r>
      <rPr>
        <sz val="11"/>
        <rFont val="ＡＲ丸ゴシック体Ｍ"/>
        <family val="3"/>
        <charset val="128"/>
      </rPr>
      <t>集落巡回販売(買物支援)事業(ハード系事業)</t>
    </r>
    <rPh sb="22" eb="23">
      <t>ケイ</t>
    </rPh>
    <rPh sb="23" eb="25">
      <t>ジギョウ</t>
    </rPh>
    <phoneticPr fontId="9"/>
  </si>
  <si>
    <r>
      <rPr>
        <sz val="11"/>
        <rFont val="MS UI Gothic"/>
        <family val="3"/>
        <charset val="128"/>
      </rPr>
      <t xml:space="preserve">(4) </t>
    </r>
    <r>
      <rPr>
        <sz val="11"/>
        <rFont val="ＡＲ丸ゴシック体Ｍ"/>
        <family val="3"/>
        <charset val="128"/>
      </rPr>
      <t>集落巡回販売(買物支援)事業(ソフト系事業)</t>
    </r>
    <rPh sb="22" eb="23">
      <t>ケイ</t>
    </rPh>
    <rPh sb="23" eb="25">
      <t>ジギョウ</t>
    </rPh>
    <phoneticPr fontId="9"/>
  </si>
  <si>
    <r>
      <rPr>
        <sz val="11"/>
        <rFont val="MS UI Gothic"/>
        <family val="3"/>
        <charset val="128"/>
      </rPr>
      <t>(5)</t>
    </r>
    <r>
      <rPr>
        <sz val="11"/>
        <rFont val="ＡＲ丸ゴシック体Ｍ"/>
        <family val="3"/>
        <charset val="128"/>
      </rPr>
      <t xml:space="preserve"> 集落空き家･空き店舗活用促進事業(ハード系事業)</t>
    </r>
    <rPh sb="24" eb="25">
      <t>ケイ</t>
    </rPh>
    <rPh sb="25" eb="27">
      <t>ジギョウ</t>
    </rPh>
    <phoneticPr fontId="9"/>
  </si>
  <si>
    <r>
      <rPr>
        <sz val="11"/>
        <rFont val="MS UI Gothic"/>
        <family val="3"/>
        <charset val="128"/>
      </rPr>
      <t>(6)</t>
    </r>
    <r>
      <rPr>
        <sz val="11"/>
        <rFont val="ＡＲ丸ゴシック体Ｍ"/>
        <family val="3"/>
        <charset val="128"/>
      </rPr>
      <t xml:space="preserve"> 公設民営施設整備事業(ハード系事業)</t>
    </r>
    <phoneticPr fontId="1"/>
  </si>
  <si>
    <r>
      <rPr>
        <sz val="11"/>
        <rFont val="MS UI Gothic"/>
        <family val="3"/>
        <charset val="128"/>
      </rPr>
      <t>(7)</t>
    </r>
    <r>
      <rPr>
        <sz val="11"/>
        <rFont val="ＡＲ丸ゴシック体Ｍ"/>
        <family val="3"/>
        <charset val="128"/>
      </rPr>
      <t xml:space="preserve"> その他集落の維持･活性化に資する</t>
    </r>
    <rPh sb="6" eb="7">
      <t>タ</t>
    </rPh>
    <rPh sb="7" eb="9">
      <t>シュウラク</t>
    </rPh>
    <rPh sb="10" eb="12">
      <t>イジ</t>
    </rPh>
    <rPh sb="13" eb="16">
      <t>カッセイカ</t>
    </rPh>
    <rPh sb="17" eb="18">
      <t>シ</t>
    </rPh>
    <phoneticPr fontId="9"/>
  </si>
  <si>
    <t>○ デジタルチャレンジ推進事業</t>
    <rPh sb="11" eb="15">
      <t>スイシンジギョウ</t>
    </rPh>
    <phoneticPr fontId="1"/>
  </si>
  <si>
    <t>２　保健福祉事業</t>
    <rPh sb="2" eb="4">
      <t>ホケン</t>
    </rPh>
    <rPh sb="4" eb="6">
      <t>フクシ</t>
    </rPh>
    <rPh sb="6" eb="8">
      <t>ジギョウ</t>
    </rPh>
    <phoneticPr fontId="1"/>
  </si>
  <si>
    <t>(1) 社会福祉施設整備事業</t>
    <rPh sb="8" eb="10">
      <t>シセツ</t>
    </rPh>
    <rPh sb="10" eb="12">
      <t>セイビ</t>
    </rPh>
    <phoneticPr fontId="1"/>
  </si>
  <si>
    <r>
      <t>(</t>
    </r>
    <r>
      <rPr>
        <sz val="11"/>
        <rFont val="MS UI Gothic"/>
        <family val="3"/>
        <charset val="128"/>
      </rPr>
      <t>2</t>
    </r>
    <r>
      <rPr>
        <sz val="11"/>
        <rFont val="ＡＲ丸ゴシック体Ｍ"/>
        <family val="3"/>
        <charset val="128"/>
      </rPr>
      <t>) 社会福祉振興事業</t>
    </r>
    <rPh sb="8" eb="10">
      <t>シンコウ</t>
    </rPh>
    <rPh sb="10" eb="12">
      <t>ジギョウ</t>
    </rPh>
    <phoneticPr fontId="1"/>
  </si>
  <si>
    <r>
      <t>(</t>
    </r>
    <r>
      <rPr>
        <sz val="11"/>
        <rFont val="MS UI Gothic"/>
        <family val="3"/>
        <charset val="128"/>
      </rPr>
      <t>3</t>
    </r>
    <r>
      <rPr>
        <sz val="11"/>
        <rFont val="ＡＲ丸ゴシック体Ｍ"/>
        <family val="3"/>
        <charset val="128"/>
      </rPr>
      <t>) 地域医療施設等整備事業</t>
    </r>
    <rPh sb="4" eb="6">
      <t>チイキ</t>
    </rPh>
    <rPh sb="6" eb="8">
      <t>イリョウ</t>
    </rPh>
    <rPh sb="8" eb="10">
      <t>シセツ</t>
    </rPh>
    <rPh sb="10" eb="11">
      <t>トウ</t>
    </rPh>
    <rPh sb="11" eb="13">
      <t>セイビ</t>
    </rPh>
    <rPh sb="13" eb="15">
      <t>ジギョウ</t>
    </rPh>
    <phoneticPr fontId="8"/>
  </si>
  <si>
    <t>○ 福祉振興・介護保険基盤整備事業</t>
    <rPh sb="13" eb="15">
      <t>セイビ</t>
    </rPh>
    <rPh sb="15" eb="17">
      <t>ジギョウ</t>
    </rPh>
    <phoneticPr fontId="1"/>
  </si>
  <si>
    <t>３　産業振興事業</t>
    <rPh sb="2" eb="4">
      <t>サンギョウ</t>
    </rPh>
    <rPh sb="4" eb="6">
      <t>シンコウ</t>
    </rPh>
    <rPh sb="6" eb="8">
      <t>ジギョウ</t>
    </rPh>
    <phoneticPr fontId="1"/>
  </si>
  <si>
    <t>(1)　産業観光振興施設整備事業</t>
    <rPh sb="4" eb="6">
      <t>サンギョウ</t>
    </rPh>
    <rPh sb="6" eb="8">
      <t>カンコウ</t>
    </rPh>
    <rPh sb="8" eb="10">
      <t>シンコウ</t>
    </rPh>
    <rPh sb="10" eb="12">
      <t>シセツ</t>
    </rPh>
    <rPh sb="12" eb="14">
      <t>セイビ</t>
    </rPh>
    <rPh sb="14" eb="16">
      <t>ジギョウ</t>
    </rPh>
    <phoneticPr fontId="1"/>
  </si>
  <si>
    <t>ア 産業活性化支援施設整備事業</t>
    <phoneticPr fontId="1"/>
  </si>
  <si>
    <t>イ 観光ﾚｸﾘｴｰｼｮﾝ基盤施設整備事業</t>
    <rPh sb="16" eb="18">
      <t>セイビ</t>
    </rPh>
    <rPh sb="18" eb="20">
      <t>ジギョウ</t>
    </rPh>
    <phoneticPr fontId="8"/>
  </si>
  <si>
    <t>ウ 新エネルギー等開発利用施設整備事業</t>
    <phoneticPr fontId="1"/>
  </si>
  <si>
    <t>エ　港湾利用促進事業</t>
    <rPh sb="2" eb="4">
      <t>コウワン</t>
    </rPh>
    <rPh sb="4" eb="6">
      <t>リヨウ</t>
    </rPh>
    <rPh sb="6" eb="8">
      <t>ソクシン</t>
    </rPh>
    <rPh sb="8" eb="10">
      <t>ジギョウ</t>
    </rPh>
    <phoneticPr fontId="1"/>
  </si>
  <si>
    <r>
      <rPr>
        <sz val="11"/>
        <rFont val="ＭＳ Ｐゴシック"/>
        <family val="3"/>
        <charset val="128"/>
      </rPr>
      <t>　(ｱ)</t>
    </r>
    <r>
      <rPr>
        <sz val="11"/>
        <rFont val="ＡＲ丸ゴシック体Ｍ"/>
        <family val="3"/>
        <charset val="128"/>
      </rPr>
      <t xml:space="preserve"> 国際化推進施設整備事業</t>
    </r>
    <phoneticPr fontId="1"/>
  </si>
  <si>
    <r>
      <rPr>
        <sz val="11"/>
        <rFont val="ＭＳ Ｐゴシック"/>
        <family val="3"/>
        <charset val="128"/>
      </rPr>
      <t>　(ｲ)</t>
    </r>
    <r>
      <rPr>
        <sz val="11"/>
        <rFont val="ＡＲ丸ゴシック体Ｍ"/>
        <family val="3"/>
        <charset val="128"/>
      </rPr>
      <t xml:space="preserve"> 港湾観光支援施設整備事業</t>
    </r>
    <phoneticPr fontId="1"/>
  </si>
  <si>
    <r>
      <rPr>
        <sz val="11"/>
        <rFont val="ＭＳ Ｐゴシック"/>
        <family val="3"/>
        <charset val="128"/>
      </rPr>
      <t>　(ｳ)</t>
    </r>
    <r>
      <rPr>
        <sz val="11"/>
        <rFont val="ＡＲ丸ゴシック体Ｍ"/>
        <family val="3"/>
        <charset val="128"/>
      </rPr>
      <t xml:space="preserve"> 海洋性スポーツ振興施設整備事業</t>
    </r>
    <phoneticPr fontId="1"/>
  </si>
  <si>
    <t>(2)　産業観光振興事業</t>
    <rPh sb="4" eb="6">
      <t>サンギョウ</t>
    </rPh>
    <rPh sb="6" eb="8">
      <t>カンコウ</t>
    </rPh>
    <rPh sb="8" eb="10">
      <t>シンコウ</t>
    </rPh>
    <rPh sb="10" eb="12">
      <t>ジギョウ</t>
    </rPh>
    <phoneticPr fontId="1"/>
  </si>
  <si>
    <t>ア　地域特産品奨励に関する事業</t>
    <rPh sb="10" eb="11">
      <t>カン</t>
    </rPh>
    <phoneticPr fontId="1"/>
  </si>
  <si>
    <t>イ　農林水産業の振興に関する事業</t>
    <phoneticPr fontId="1"/>
  </si>
  <si>
    <t>ウ　商工業の振興に関する事業</t>
    <phoneticPr fontId="1"/>
  </si>
  <si>
    <t>エ　食関連産業振興事業</t>
    <rPh sb="2" eb="3">
      <t>ショク</t>
    </rPh>
    <rPh sb="3" eb="5">
      <t>カンレン</t>
    </rPh>
    <rPh sb="5" eb="7">
      <t>サンギョウ</t>
    </rPh>
    <rPh sb="7" eb="9">
      <t>シンコウ</t>
    </rPh>
    <rPh sb="9" eb="11">
      <t>ジギョウ</t>
    </rPh>
    <phoneticPr fontId="8"/>
  </si>
  <si>
    <t>オ　地域雇用対策に関する事業</t>
    <phoneticPr fontId="1"/>
  </si>
  <si>
    <t>カ　観光業の振興に関する事業</t>
    <phoneticPr fontId="1"/>
  </si>
  <si>
    <t>キ 省エネルギー･新エネルギー促進に関する事業</t>
    <rPh sb="18" eb="19">
      <t>カン</t>
    </rPh>
    <phoneticPr fontId="1"/>
  </si>
  <si>
    <t>(3)　新産業創造事業</t>
    <rPh sb="4" eb="7">
      <t>シンサンギョウ</t>
    </rPh>
    <rPh sb="7" eb="9">
      <t>ソウゾウ</t>
    </rPh>
    <rPh sb="9" eb="11">
      <t>ジギョウ</t>
    </rPh>
    <phoneticPr fontId="1"/>
  </si>
  <si>
    <r>
      <rPr>
        <sz val="11"/>
        <rFont val="ＭＳ Ｐゴシック"/>
        <family val="3"/>
        <charset val="128"/>
      </rPr>
      <t>(4)　</t>
    </r>
    <r>
      <rPr>
        <sz val="11"/>
        <rFont val="ＡＲ丸ゴシック体Ｍ"/>
        <family val="3"/>
        <charset val="128"/>
      </rPr>
      <t>農業振興施設等整備事業</t>
    </r>
    <phoneticPr fontId="1"/>
  </si>
  <si>
    <r>
      <rPr>
        <sz val="11"/>
        <rFont val="ＭＳ Ｐゴシック"/>
        <family val="3"/>
        <charset val="128"/>
      </rPr>
      <t>(5)　</t>
    </r>
    <r>
      <rPr>
        <sz val="11"/>
        <rFont val="ＡＲ丸ゴシック体Ｍ"/>
        <family val="3"/>
        <charset val="128"/>
      </rPr>
      <t>漁業振興設備等整備事業</t>
    </r>
    <phoneticPr fontId="1"/>
  </si>
  <si>
    <t>○ 地域産業基盤整備事業</t>
    <rPh sb="2" eb="4">
      <t>チイキ</t>
    </rPh>
    <rPh sb="4" eb="6">
      <t>サンギョウ</t>
    </rPh>
    <rPh sb="6" eb="8">
      <t>キバン</t>
    </rPh>
    <rPh sb="8" eb="10">
      <t>セイビ</t>
    </rPh>
    <rPh sb="10" eb="12">
      <t>ジギョウ</t>
    </rPh>
    <phoneticPr fontId="1"/>
  </si>
  <si>
    <t>４　環境生活事業</t>
    <rPh sb="2" eb="4">
      <t>カンキョウ</t>
    </rPh>
    <rPh sb="4" eb="6">
      <t>セイカツ</t>
    </rPh>
    <rPh sb="6" eb="8">
      <t>ジギョウ</t>
    </rPh>
    <phoneticPr fontId="1"/>
  </si>
  <si>
    <t>ウ テレビ難視聴解消施設等整備事業</t>
    <phoneticPr fontId="1"/>
  </si>
  <si>
    <t>エ 火葬場･葬祭場整備事業</t>
    <phoneticPr fontId="1"/>
  </si>
  <si>
    <t>(1)　環境生活施設整備事業</t>
    <rPh sb="4" eb="6">
      <t>カンキョウ</t>
    </rPh>
    <rPh sb="6" eb="8">
      <t>セイカツ</t>
    </rPh>
    <rPh sb="8" eb="10">
      <t>シセツ</t>
    </rPh>
    <rPh sb="10" eb="12">
      <t>セイビ</t>
    </rPh>
    <rPh sb="12" eb="14">
      <t>ジギョウ</t>
    </rPh>
    <phoneticPr fontId="1"/>
  </si>
  <si>
    <t>(2)　環境生活振興事業</t>
    <rPh sb="4" eb="6">
      <t>カンキョウ</t>
    </rPh>
    <rPh sb="6" eb="8">
      <t>セイカツ</t>
    </rPh>
    <rPh sb="8" eb="10">
      <t>シンコウ</t>
    </rPh>
    <rPh sb="10" eb="12">
      <t>ジギョウ</t>
    </rPh>
    <phoneticPr fontId="1"/>
  </si>
  <si>
    <t>ア 地域景観の形成に関する事業</t>
    <rPh sb="10" eb="11">
      <t>カン</t>
    </rPh>
    <phoneticPr fontId="1"/>
  </si>
  <si>
    <t>イ 地域における地球温暖化防止及び</t>
    <rPh sb="2" eb="4">
      <t>チイキ</t>
    </rPh>
    <rPh sb="8" eb="10">
      <t>チキュウ</t>
    </rPh>
    <rPh sb="10" eb="13">
      <t>オンダンカ</t>
    </rPh>
    <rPh sb="13" eb="15">
      <t>ボウシ</t>
    </rPh>
    <rPh sb="15" eb="16">
      <t>オヨ</t>
    </rPh>
    <phoneticPr fontId="8"/>
  </si>
  <si>
    <t>　生物多様性保全に関する事業</t>
    <phoneticPr fontId="1"/>
  </si>
  <si>
    <t>ウ 地域環境の保全に関する事業</t>
    <rPh sb="10" eb="11">
      <t>カン</t>
    </rPh>
    <rPh sb="13" eb="15">
      <t>ジギョウ</t>
    </rPh>
    <phoneticPr fontId="1"/>
  </si>
  <si>
    <t>(3)　地域防災施設整備事業</t>
    <rPh sb="4" eb="6">
      <t>チイキ</t>
    </rPh>
    <rPh sb="6" eb="8">
      <t>ボウサイ</t>
    </rPh>
    <rPh sb="8" eb="10">
      <t>シセツ</t>
    </rPh>
    <rPh sb="10" eb="12">
      <t>セイビ</t>
    </rPh>
    <rPh sb="12" eb="14">
      <t>ジギョウ</t>
    </rPh>
    <phoneticPr fontId="1"/>
  </si>
  <si>
    <t>イ　避難施設整備事業</t>
    <rPh sb="4" eb="6">
      <t>シセツ</t>
    </rPh>
    <rPh sb="6" eb="8">
      <t>セイビ</t>
    </rPh>
    <phoneticPr fontId="9"/>
  </si>
  <si>
    <t>ア　防災施設整備事業</t>
    <rPh sb="2" eb="4">
      <t>ボウサイ</t>
    </rPh>
    <rPh sb="4" eb="6">
      <t>シセツ</t>
    </rPh>
    <phoneticPr fontId="9"/>
  </si>
  <si>
    <t>ウ　備蓄庫整備事業</t>
    <phoneticPr fontId="1"/>
  </si>
  <si>
    <t>エ　消防施設整備事業</t>
    <rPh sb="2" eb="4">
      <t>ショウボウ</t>
    </rPh>
    <rPh sb="4" eb="6">
      <t>シセツ</t>
    </rPh>
    <rPh sb="6" eb="8">
      <t>セイビ</t>
    </rPh>
    <rPh sb="8" eb="10">
      <t>ジギョウ</t>
    </rPh>
    <phoneticPr fontId="9"/>
  </si>
  <si>
    <r>
      <t>(</t>
    </r>
    <r>
      <rPr>
        <sz val="11"/>
        <rFont val="MS UI Gothic"/>
        <family val="3"/>
        <charset val="128"/>
      </rPr>
      <t>4</t>
    </r>
    <r>
      <rPr>
        <sz val="11"/>
        <rFont val="ＡＲ丸ゴシック体Ｍ"/>
        <family val="3"/>
        <charset val="128"/>
      </rPr>
      <t>) 防災備蓄計画等に基づく備蓄品･備品購入事業</t>
    </r>
    <rPh sb="10" eb="11">
      <t>トウ</t>
    </rPh>
    <rPh sb="23" eb="25">
      <t>ジギョウ</t>
    </rPh>
    <phoneticPr fontId="9"/>
  </si>
  <si>
    <r>
      <t>(</t>
    </r>
    <r>
      <rPr>
        <sz val="11"/>
        <rFont val="MS UI Gothic"/>
        <family val="3"/>
        <charset val="128"/>
      </rPr>
      <t>6</t>
    </r>
    <r>
      <rPr>
        <sz val="11"/>
        <rFont val="ＡＲ丸ゴシック体Ｍ"/>
        <family val="3"/>
        <charset val="128"/>
      </rPr>
      <t>) 地域防災･減災対策推進事業</t>
    </r>
    <rPh sb="4" eb="6">
      <t>チイキ</t>
    </rPh>
    <rPh sb="6" eb="8">
      <t>ボウサイ</t>
    </rPh>
    <rPh sb="9" eb="11">
      <t>ゲンサイ</t>
    </rPh>
    <rPh sb="11" eb="13">
      <t>タイサク</t>
    </rPh>
    <rPh sb="13" eb="15">
      <t>スイシン</t>
    </rPh>
    <rPh sb="15" eb="17">
      <t>ジギョウ</t>
    </rPh>
    <phoneticPr fontId="8"/>
  </si>
  <si>
    <r>
      <t>(</t>
    </r>
    <r>
      <rPr>
        <sz val="11"/>
        <rFont val="MS UI Gothic"/>
        <family val="3"/>
        <charset val="128"/>
      </rPr>
      <t>5</t>
    </r>
    <r>
      <rPr>
        <sz val="11"/>
        <rFont val="ＡＲ丸ゴシック体Ｍ"/>
        <family val="3"/>
        <charset val="128"/>
      </rPr>
      <t>) 自主防災組織創設・活性化事業</t>
    </r>
    <rPh sb="10" eb="12">
      <t>ソウセツ</t>
    </rPh>
    <rPh sb="13" eb="16">
      <t>カッセイカ</t>
    </rPh>
    <rPh sb="16" eb="18">
      <t>ジギョウ</t>
    </rPh>
    <phoneticPr fontId="1"/>
  </si>
  <si>
    <t>○ エゾシカ緊急対策事業</t>
    <phoneticPr fontId="1"/>
  </si>
  <si>
    <t>ソフト</t>
    <phoneticPr fontId="1"/>
  </si>
  <si>
    <t>○ 水資源保全推進事業</t>
    <phoneticPr fontId="1"/>
  </si>
  <si>
    <t>５ 教育文化スポーツ事業</t>
    <rPh sb="10" eb="12">
      <t>ジギョウ</t>
    </rPh>
    <phoneticPr fontId="9"/>
  </si>
  <si>
    <t>(1) 社会教育文化スポーツ施設整備事業</t>
    <rPh sb="4" eb="6">
      <t>シャカイ</t>
    </rPh>
    <rPh sb="6" eb="8">
      <t>キョウイク</t>
    </rPh>
    <rPh sb="8" eb="10">
      <t>ブンカ</t>
    </rPh>
    <rPh sb="14" eb="16">
      <t>シセツ</t>
    </rPh>
    <rPh sb="16" eb="18">
      <t>セイビ</t>
    </rPh>
    <rPh sb="18" eb="20">
      <t>ジギョウ</t>
    </rPh>
    <phoneticPr fontId="9"/>
  </si>
  <si>
    <t>エ　屋内・屋外スポーツ施設整備事業</t>
    <rPh sb="2" eb="4">
      <t>オクナイ</t>
    </rPh>
    <rPh sb="5" eb="7">
      <t>オクガイ</t>
    </rPh>
    <rPh sb="11" eb="13">
      <t>シセツ</t>
    </rPh>
    <rPh sb="13" eb="15">
      <t>セイビ</t>
    </rPh>
    <rPh sb="15" eb="17">
      <t>ジギョウ</t>
    </rPh>
    <phoneticPr fontId="1"/>
  </si>
  <si>
    <t>　屋内スポーツ施設整備事業</t>
    <phoneticPr fontId="1"/>
  </si>
  <si>
    <t>　屋外スポーツ施設整備事業</t>
    <phoneticPr fontId="1"/>
  </si>
  <si>
    <t>　総合体育館整備事業</t>
    <phoneticPr fontId="1"/>
  </si>
  <si>
    <r>
      <t>(</t>
    </r>
    <r>
      <rPr>
        <sz val="11"/>
        <rFont val="ＭＳ Ｐゴシック"/>
        <family val="3"/>
        <charset val="128"/>
      </rPr>
      <t>2</t>
    </r>
    <r>
      <rPr>
        <sz val="11"/>
        <rFont val="ＡＲ丸ゴシック体Ｍ"/>
        <family val="3"/>
        <charset val="128"/>
      </rPr>
      <t>)</t>
    </r>
    <r>
      <rPr>
        <sz val="11"/>
        <rFont val="ＭＳ Ｐゴシック"/>
        <family val="3"/>
        <charset val="128"/>
      </rPr>
      <t xml:space="preserve"> </t>
    </r>
    <r>
      <rPr>
        <sz val="11"/>
        <rFont val="ＡＲ丸ゴシック体Ｍ"/>
        <family val="3"/>
        <charset val="128"/>
      </rPr>
      <t>文化スポーツ振興事業</t>
    </r>
    <rPh sb="4" eb="6">
      <t>ブンカ</t>
    </rPh>
    <rPh sb="10" eb="12">
      <t>シンコウ</t>
    </rPh>
    <rPh sb="12" eb="14">
      <t>ジギョウ</t>
    </rPh>
    <phoneticPr fontId="9"/>
  </si>
  <si>
    <t>ア 地域文化振興事業</t>
    <phoneticPr fontId="9"/>
  </si>
  <si>
    <t>イ スポーツ振興事業</t>
    <phoneticPr fontId="1"/>
  </si>
  <si>
    <t>(3) 文化財保存整備事業</t>
    <rPh sb="4" eb="6">
      <t>ブンカ</t>
    </rPh>
    <rPh sb="6" eb="7">
      <t>ザイ</t>
    </rPh>
    <rPh sb="7" eb="9">
      <t>ホゾン</t>
    </rPh>
    <rPh sb="9" eb="11">
      <t>セイビ</t>
    </rPh>
    <rPh sb="11" eb="13">
      <t>ジギョウ</t>
    </rPh>
    <phoneticPr fontId="1"/>
  </si>
  <si>
    <r>
      <rPr>
        <sz val="11"/>
        <rFont val="MS UI Gothic"/>
        <family val="3"/>
        <charset val="128"/>
      </rPr>
      <t>(4) 市町村等</t>
    </r>
    <r>
      <rPr>
        <sz val="11"/>
        <rFont val="ＡＲ丸ゴシック体Ｍ"/>
        <family val="3"/>
        <charset val="128"/>
      </rPr>
      <t>高等学校施設等整備事業</t>
    </r>
    <rPh sb="4" eb="7">
      <t>シチョウソン</t>
    </rPh>
    <rPh sb="7" eb="8">
      <t>トウ</t>
    </rPh>
    <rPh sb="8" eb="10">
      <t>コウトウ</t>
    </rPh>
    <rPh sb="10" eb="12">
      <t>ガッコウ</t>
    </rPh>
    <rPh sb="12" eb="14">
      <t>シセツ</t>
    </rPh>
    <rPh sb="14" eb="15">
      <t>トウ</t>
    </rPh>
    <rPh sb="15" eb="17">
      <t>セイビ</t>
    </rPh>
    <rPh sb="17" eb="19">
      <t>ジギョウ</t>
    </rPh>
    <phoneticPr fontId="9"/>
  </si>
  <si>
    <t>○</t>
    <phoneticPr fontId="1"/>
  </si>
  <si>
    <t>Ｒ８
事業費</t>
    <rPh sb="3" eb="6">
      <t>ジギョウヒ</t>
    </rPh>
    <phoneticPr fontId="8"/>
  </si>
  <si>
    <t>地域づくり総合交付金(地域づくり推進事業)令和８年度(2026年度)要望事業一覧表【デジタルチャレンジ】</t>
    <rPh sb="21" eb="23">
      <t>レイワ</t>
    </rPh>
    <rPh sb="24" eb="26">
      <t>ネンド</t>
    </rPh>
    <rPh sb="31" eb="33">
      <t>ネンド</t>
    </rPh>
    <rPh sb="34" eb="36">
      <t>ヨウボウ</t>
    </rPh>
    <rPh sb="36" eb="38">
      <t>ジギョウ</t>
    </rPh>
    <phoneticPr fontId="1"/>
  </si>
  <si>
    <t>地域づくり総合交付金(地域づくり推進事業)令和８年度(2026年度) 要望事業一覧表【水資源保全】</t>
    <rPh sb="21" eb="23">
      <t>レイワ</t>
    </rPh>
    <rPh sb="24" eb="26">
      <t>ネンド</t>
    </rPh>
    <rPh sb="31" eb="33">
      <t>ネンド</t>
    </rPh>
    <rPh sb="35" eb="37">
      <t>ヨウボウ</t>
    </rPh>
    <rPh sb="37" eb="39">
      <t>ジギョウ</t>
    </rPh>
    <rPh sb="43" eb="46">
      <t>ミズシゲン</t>
    </rPh>
    <rPh sb="46" eb="48">
      <t>ホゼン</t>
    </rPh>
    <phoneticPr fontId="1"/>
  </si>
  <si>
    <t>地域づくり総合交付金(地域づくり推進事業)令和８年度(2026年度)要望事業一覧表【エゾシカ】</t>
    <rPh sb="21" eb="23">
      <t>レイワ</t>
    </rPh>
    <rPh sb="24" eb="26">
      <t>ネンド</t>
    </rPh>
    <rPh sb="31" eb="33">
      <t>ネンド</t>
    </rPh>
    <rPh sb="34" eb="36">
      <t>ヨウボウ</t>
    </rPh>
    <rPh sb="36" eb="38">
      <t>ジギョウ</t>
    </rPh>
    <phoneticPr fontId="1"/>
  </si>
  <si>
    <t>R8交付金
対象経費
(一財のみ)</t>
    <rPh sb="2" eb="5">
      <t>コウフキン</t>
    </rPh>
    <rPh sb="6" eb="8">
      <t>タイショウ</t>
    </rPh>
    <rPh sb="8" eb="10">
      <t>ケイヒ</t>
    </rPh>
    <rPh sb="12" eb="13">
      <t>イチ</t>
    </rPh>
    <rPh sb="13" eb="14">
      <t>ザイ</t>
    </rPh>
    <phoneticPr fontId="9"/>
  </si>
  <si>
    <t>R8
捕獲目標数
(一財のみ)</t>
    <rPh sb="3" eb="5">
      <t>ホカク</t>
    </rPh>
    <rPh sb="5" eb="8">
      <t>モクヒョウスウ</t>
    </rPh>
    <rPh sb="10" eb="11">
      <t>イチ</t>
    </rPh>
    <rPh sb="11" eb="12">
      <t>ザイ</t>
    </rPh>
    <phoneticPr fontId="9"/>
  </si>
  <si>
    <t>R7
捕獲数
（一財のみ）</t>
    <rPh sb="3" eb="6">
      <t>ホカクスウ</t>
    </rPh>
    <rPh sb="8" eb="9">
      <t>イチ</t>
    </rPh>
    <phoneticPr fontId="9"/>
  </si>
  <si>
    <t>R8上積み
捕獲数</t>
    <rPh sb="2" eb="4">
      <t>ウワヅ</t>
    </rPh>
    <rPh sb="6" eb="8">
      <t>ホカク</t>
    </rPh>
    <rPh sb="8" eb="9">
      <t>カズ</t>
    </rPh>
    <phoneticPr fontId="9"/>
  </si>
  <si>
    <t>地域づくり総合交付金(地域づくり推進事業)令和８年度(2026年度)採択予定事業一覧表【福祉・介護】</t>
    <rPh sb="21" eb="23">
      <t>レイワ</t>
    </rPh>
    <rPh sb="24" eb="26">
      <t>ネンド</t>
    </rPh>
    <rPh sb="31" eb="33">
      <t>ネンド</t>
    </rPh>
    <rPh sb="34" eb="36">
      <t>サイタク</t>
    </rPh>
    <rPh sb="36" eb="38">
      <t>ヨテイ</t>
    </rPh>
    <rPh sb="38" eb="40">
      <t>ジギョウ</t>
    </rPh>
    <rPh sb="40" eb="42">
      <t>イチラン</t>
    </rPh>
    <rPh sb="44" eb="46">
      <t>フクシ</t>
    </rPh>
    <rPh sb="47" eb="49">
      <t>カイゴ</t>
    </rPh>
    <phoneticPr fontId="1"/>
  </si>
  <si>
    <t>地域づくり総合交付金(地域づくり推進事業)令和８年度(2026年度)要望事業一覧表【地域政策コラボ】</t>
    <rPh sb="21" eb="23">
      <t>レイワ</t>
    </rPh>
    <rPh sb="24" eb="26">
      <t>ネンド</t>
    </rPh>
    <rPh sb="31" eb="33">
      <t>ネンド</t>
    </rPh>
    <rPh sb="34" eb="36">
      <t>ヨウボウ</t>
    </rPh>
    <rPh sb="36" eb="38">
      <t>ジギョウ</t>
    </rPh>
    <rPh sb="38" eb="40">
      <t>イチラン</t>
    </rPh>
    <rPh sb="42" eb="44">
      <t>チイキ</t>
    </rPh>
    <rPh sb="44" eb="46">
      <t>セイサク</t>
    </rPh>
    <phoneticPr fontId="1"/>
  </si>
  <si>
    <t>令和８年度要望事業 事業区分別総括表</t>
    <rPh sb="0" eb="2">
      <t>レイワ</t>
    </rPh>
    <rPh sb="3" eb="5">
      <t>ネンド</t>
    </rPh>
    <rPh sb="5" eb="7">
      <t>ヨウボウ</t>
    </rPh>
    <rPh sb="7" eb="9">
      <t>ジギョウ</t>
    </rPh>
    <rPh sb="10" eb="12">
      <t>ジギョウ</t>
    </rPh>
    <rPh sb="12" eb="14">
      <t>クブン</t>
    </rPh>
    <rPh sb="14" eb="15">
      <t>ベツ</t>
    </rPh>
    <rPh sb="15" eb="18">
      <t>ソウカツヒョウ</t>
    </rPh>
    <phoneticPr fontId="9"/>
  </si>
  <si>
    <r>
      <t>　　｢</t>
    </r>
    <r>
      <rPr>
        <b/>
        <sz val="12"/>
        <color theme="1"/>
        <rFont val="Segoe UI Symbol"/>
        <family val="3"/>
      </rPr>
      <t>①</t>
    </r>
    <r>
      <rPr>
        <b/>
        <sz val="12"/>
        <color theme="1"/>
        <rFont val="ＡＲ丸ゴシック体Ｍ"/>
        <family val="3"/>
        <charset val="128"/>
      </rPr>
      <t>一般等｣の表に</t>
    </r>
    <r>
      <rPr>
        <b/>
        <sz val="12"/>
        <color theme="1"/>
        <rFont val="Yu Gothic"/>
        <family val="3"/>
        <charset val="128"/>
      </rPr>
      <t>R8要望</t>
    </r>
    <r>
      <rPr>
        <b/>
        <sz val="12"/>
        <color theme="1"/>
        <rFont val="ＡＲ丸ゴシック体Ｍ"/>
        <family val="3"/>
        <charset val="128"/>
      </rPr>
      <t>事業を入力してください。</t>
    </r>
    <rPh sb="4" eb="6">
      <t>イッパン</t>
    </rPh>
    <rPh sb="6" eb="7">
      <t>トウ</t>
    </rPh>
    <rPh sb="9" eb="10">
      <t>ヒョウ</t>
    </rPh>
    <rPh sb="13" eb="15">
      <t>ヨウボウ</t>
    </rPh>
    <rPh sb="15" eb="17">
      <t>ジギョウ</t>
    </rPh>
    <rPh sb="18" eb="20">
      <t>ニュウリョク</t>
    </rPh>
    <phoneticPr fontId="9"/>
  </si>
  <si>
    <t>地域づくり総合交付金 令和８年度要望事業調査</t>
    <rPh sb="0" eb="2">
      <t>チイキ</t>
    </rPh>
    <rPh sb="5" eb="7">
      <t>ソウゴウ</t>
    </rPh>
    <rPh sb="7" eb="10">
      <t>コウフキン</t>
    </rPh>
    <rPh sb="11" eb="13">
      <t>レイワ</t>
    </rPh>
    <rPh sb="14" eb="16">
      <t>ネンド</t>
    </rPh>
    <rPh sb="16" eb="18">
      <t>ヨウボウ</t>
    </rPh>
    <rPh sb="18" eb="20">
      <t>ジギョウ</t>
    </rPh>
    <rPh sb="20" eb="22">
      <t>チョウサ</t>
    </rPh>
    <phoneticPr fontId="9"/>
  </si>
  <si>
    <t>重点支援の申請状況</t>
    <rPh sb="0" eb="2">
      <t>ジュウテン</t>
    </rPh>
    <rPh sb="2" eb="4">
      <t>シエン</t>
    </rPh>
    <rPh sb="5" eb="7">
      <t>シンセイ</t>
    </rPh>
    <rPh sb="7" eb="9">
      <t>ジョウキョウ</t>
    </rPh>
    <phoneticPr fontId="1"/>
  </si>
  <si>
    <t>地域づくり総合交付金(地域づくり推進事業)令和８年度(2026年度)要望事業一覧表【標準】</t>
    <rPh sb="21" eb="23">
      <t>レイワ</t>
    </rPh>
    <rPh sb="24" eb="26">
      <t>ネンド</t>
    </rPh>
    <rPh sb="31" eb="33">
      <t>ネンド</t>
    </rPh>
    <rPh sb="34" eb="36">
      <t>ヨウボウ</t>
    </rPh>
    <rPh sb="36" eb="38">
      <t>ジギョウ</t>
    </rPh>
    <rPh sb="38" eb="40">
      <t>イチラン</t>
    </rPh>
    <rPh sb="42" eb="44">
      <t>ヒョウジュン</t>
    </rPh>
    <phoneticPr fontId="1"/>
  </si>
  <si>
    <t xml:space="preserve"> 標準</t>
    <rPh sb="1" eb="3">
      <t>ヒョウジュン</t>
    </rPh>
    <phoneticPr fontId="9"/>
  </si>
  <si>
    <t>標準</t>
    <rPh sb="0" eb="2">
      <t>ヒョウジュン</t>
    </rPh>
    <phoneticPr fontId="9"/>
  </si>
  <si>
    <t>標準ハード</t>
    <rPh sb="0" eb="2">
      <t>ヒョウジュン</t>
    </rPh>
    <phoneticPr fontId="9"/>
  </si>
  <si>
    <t>標準ソフト(市町村)</t>
    <rPh sb="0" eb="2">
      <t>ヒョウジュン</t>
    </rPh>
    <rPh sb="6" eb="9">
      <t>シチョウソン</t>
    </rPh>
    <phoneticPr fontId="9"/>
  </si>
  <si>
    <t>標準ソフト(団体)</t>
    <rPh sb="0" eb="2">
      <t>ヒョウジュン</t>
    </rPh>
    <rPh sb="6" eb="8">
      <t>ダンタイ</t>
    </rPh>
    <phoneticPr fontId="9"/>
  </si>
  <si>
    <t>標準ソフト(地域雇用)</t>
    <rPh sb="0" eb="2">
      <t>ヒョウジュン</t>
    </rPh>
    <rPh sb="6" eb="8">
      <t>チイキ</t>
    </rPh>
    <rPh sb="8" eb="10">
      <t>コヨウ</t>
    </rPh>
    <phoneticPr fontId="9"/>
  </si>
  <si>
    <t>標準ソフト(新産業)</t>
    <rPh sb="0" eb="2">
      <t>ヒョウジュン</t>
    </rPh>
    <rPh sb="6" eb="9">
      <t>シンサンギョウ</t>
    </rPh>
    <phoneticPr fontId="9"/>
  </si>
  <si>
    <t>標準ソフト(省ｴﾈ･新ｴﾈ)</t>
    <rPh sb="0" eb="2">
      <t>ヒョウジュン</t>
    </rPh>
    <rPh sb="6" eb="7">
      <t>ショウ</t>
    </rPh>
    <rPh sb="10" eb="11">
      <t>シン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</si>
</sst>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&quot;[ &quot;@&quot; ]&quot;"/>
  </numFmts>
  <fonts count="3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4"/>
      <color theme="1"/>
      <name val="ＡＲ丸ゴシック体Ｍ"/>
      <family val="3"/>
      <charset val="128"/>
    </font>
    <font>
      <sz val="11"/>
      <color theme="1"/>
      <name val="ＡＲ丸ゴシック体Ｍ"/>
      <family val="3"/>
      <charset val="128"/>
    </font>
    <font>
      <b/>
      <sz val="14"/>
      <name val="ＡＲ丸ゴシック体Ｍ"/>
      <family val="3"/>
      <charset val="128"/>
    </font>
    <font>
      <sz val="11"/>
      <name val="ＭＳ Ｐゴシック"/>
      <family val="3"/>
      <charset val="128"/>
    </font>
    <font>
      <sz val="11"/>
      <name val="ＡＲ丸ゴシック体Ｍ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ＡＲ丸ゴシック体Ｍ"/>
      <family val="3"/>
      <charset val="128"/>
    </font>
    <font>
      <sz val="11"/>
      <color theme="1"/>
      <name val="HGｺﾞｼｯｸM"/>
      <family val="3"/>
      <charset val="128"/>
    </font>
    <font>
      <sz val="9"/>
      <color theme="1"/>
      <name val="HGｺﾞｼｯｸM"/>
      <family val="3"/>
      <charset val="128"/>
    </font>
    <font>
      <sz val="10"/>
      <color theme="1"/>
      <name val="HGｺﾞｼｯｸM"/>
      <family val="3"/>
      <charset val="128"/>
    </font>
    <font>
      <sz val="11"/>
      <name val="ＭＳ Ｐゴシック"/>
      <family val="2"/>
      <scheme val="minor"/>
    </font>
    <font>
      <sz val="10"/>
      <name val="HGｺﾞｼｯｸM"/>
      <family val="3"/>
      <charset val="128"/>
    </font>
    <font>
      <sz val="9"/>
      <name val="HGｺﾞｼｯｸM"/>
      <family val="3"/>
      <charset val="128"/>
    </font>
    <font>
      <b/>
      <sz val="11"/>
      <color theme="1"/>
      <name val="HGｺﾞｼｯｸM"/>
      <family val="3"/>
      <charset val="128"/>
    </font>
    <font>
      <b/>
      <sz val="9"/>
      <color theme="1"/>
      <name val="HGｺﾞｼｯｸM"/>
      <family val="3"/>
      <charset val="128"/>
    </font>
    <font>
      <b/>
      <sz val="12"/>
      <color theme="0"/>
      <name val="HGｺﾞｼｯｸM"/>
      <family val="3"/>
      <charset val="128"/>
    </font>
    <font>
      <sz val="14"/>
      <color theme="1"/>
      <name val="HGｺﾞｼｯｸM"/>
      <family val="3"/>
      <charset val="128"/>
    </font>
    <font>
      <sz val="11"/>
      <color rgb="FFFF0000"/>
      <name val="ＡＲ丸ゴシック体Ｍ"/>
      <family val="3"/>
      <charset val="128"/>
    </font>
    <font>
      <b/>
      <sz val="16"/>
      <name val="HGｺﾞｼｯｸM"/>
      <family val="3"/>
      <charset val="128"/>
    </font>
    <font>
      <sz val="5"/>
      <color theme="1"/>
      <name val="HGｺﾞｼｯｸM"/>
      <family val="3"/>
      <charset val="128"/>
    </font>
    <font>
      <sz val="10"/>
      <color theme="1"/>
      <name val="HGｺﾞｼｯｸM"/>
      <family val="3"/>
    </font>
    <font>
      <sz val="9"/>
      <color theme="1"/>
      <name val="HGｺﾞｼｯｸM"/>
      <family val="3"/>
    </font>
    <font>
      <sz val="11"/>
      <color theme="1"/>
      <name val="ＭＳ Ｐゴシック"/>
      <family val="3"/>
      <scheme val="minor"/>
    </font>
    <font>
      <b/>
      <sz val="13"/>
      <color theme="0"/>
      <name val="ＡＲ丸ゴシック体Ｍ"/>
      <family val="3"/>
      <charset val="128"/>
    </font>
    <font>
      <sz val="12"/>
      <color theme="1"/>
      <name val="ＡＲ丸ゴシック体Ｍ"/>
      <family val="3"/>
      <charset val="128"/>
    </font>
    <font>
      <b/>
      <sz val="12"/>
      <color theme="1"/>
      <name val="ＡＲ丸ゴシック体Ｍ"/>
      <family val="3"/>
      <charset val="128"/>
    </font>
    <font>
      <b/>
      <sz val="12"/>
      <color theme="0"/>
      <name val="ＡＲ丸ゴシック体Ｍ"/>
      <family val="3"/>
      <charset val="128"/>
    </font>
    <font>
      <sz val="14"/>
      <color theme="1"/>
      <name val="HGｺﾞｼｯｸE"/>
      <family val="3"/>
      <charset val="128"/>
    </font>
    <font>
      <sz val="10"/>
      <color rgb="FFFF0000"/>
      <name val="HGｺﾞｼｯｸM"/>
      <family val="3"/>
      <charset val="128"/>
    </font>
    <font>
      <sz val="11"/>
      <name val="HGｺﾞｼｯｸM"/>
      <family val="3"/>
      <charset val="128"/>
    </font>
    <font>
      <b/>
      <sz val="12"/>
      <color theme="0"/>
      <name val="游ゴシック"/>
      <family val="3"/>
      <charset val="128"/>
    </font>
    <font>
      <sz val="11"/>
      <name val="MS UI Gothic"/>
      <family val="3"/>
      <charset val="128"/>
    </font>
    <font>
      <sz val="11"/>
      <color theme="1"/>
      <name val="ＭＳ Ｐゴシック"/>
      <family val="3"/>
      <charset val="128"/>
    </font>
    <font>
      <b/>
      <sz val="12"/>
      <color theme="1"/>
      <name val="Segoe UI Symbol"/>
      <family val="3"/>
    </font>
    <font>
      <b/>
      <sz val="12"/>
      <color theme="1"/>
      <name val="Yu Gothic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DECE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</borders>
  <cellStyleXfs count="9">
    <xf numFmtId="0" fontId="0" fillId="0" borderId="0">
      <alignment vertical="center"/>
    </xf>
    <xf numFmtId="0" fontId="2" fillId="0" borderId="0">
      <alignment vertical="center"/>
    </xf>
    <xf numFmtId="0" fontId="6" fillId="0" borderId="0"/>
    <xf numFmtId="38" fontId="2" fillId="0" borderId="0" applyFont="0" applyFill="0" applyBorder="0" applyAlignment="0" applyProtection="0">
      <alignment vertical="center"/>
    </xf>
    <xf numFmtId="0" fontId="8" fillId="0" borderId="0"/>
    <xf numFmtId="38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/>
    <xf numFmtId="38" fontId="26" fillId="0" borderId="0" applyFont="0" applyFill="0" applyBorder="0" applyAlignment="0" applyProtection="0">
      <alignment vertical="center"/>
    </xf>
  </cellStyleXfs>
  <cellXfs count="367">
    <xf numFmtId="0" fontId="0" fillId="0" borderId="0" xfId="0">
      <alignment vertical="center"/>
    </xf>
    <xf numFmtId="0" fontId="4" fillId="0" borderId="0" xfId="4" applyFont="1" applyAlignment="1">
      <alignment vertical="center"/>
    </xf>
    <xf numFmtId="0" fontId="11" fillId="0" borderId="0" xfId="4" applyFont="1" applyAlignment="1">
      <alignment vertical="center"/>
    </xf>
    <xf numFmtId="0" fontId="11" fillId="0" borderId="0" xfId="4" applyFont="1" applyAlignment="1">
      <alignment horizontal="center" vertical="center"/>
    </xf>
    <xf numFmtId="38" fontId="11" fillId="0" borderId="0" xfId="5" applyFont="1" applyAlignment="1">
      <alignment vertical="center"/>
    </xf>
    <xf numFmtId="0" fontId="12" fillId="0" borderId="0" xfId="4" applyFont="1" applyAlignment="1">
      <alignment vertical="center"/>
    </xf>
    <xf numFmtId="0" fontId="13" fillId="0" borderId="0" xfId="4" applyFont="1" applyAlignment="1">
      <alignment horizontal="center" vertical="center"/>
    </xf>
    <xf numFmtId="0" fontId="13" fillId="3" borderId="18" xfId="4" applyFont="1" applyFill="1" applyBorder="1" applyAlignment="1">
      <alignment horizontal="center" vertical="center"/>
    </xf>
    <xf numFmtId="0" fontId="13" fillId="3" borderId="19" xfId="4" applyFont="1" applyFill="1" applyBorder="1" applyAlignment="1">
      <alignment horizontal="center" vertical="center" wrapText="1"/>
    </xf>
    <xf numFmtId="0" fontId="13" fillId="3" borderId="3" xfId="4" applyFont="1" applyFill="1" applyBorder="1" applyAlignment="1">
      <alignment horizontal="center" vertical="center"/>
    </xf>
    <xf numFmtId="0" fontId="13" fillId="3" borderId="16" xfId="4" applyFont="1" applyFill="1" applyBorder="1" applyAlignment="1">
      <alignment horizontal="center" vertical="center"/>
    </xf>
    <xf numFmtId="0" fontId="13" fillId="3" borderId="17" xfId="4" applyFont="1" applyFill="1" applyBorder="1" applyAlignment="1">
      <alignment horizontal="center" vertical="center"/>
    </xf>
    <xf numFmtId="0" fontId="17" fillId="0" borderId="0" xfId="4" applyFont="1" applyAlignment="1">
      <alignment vertical="center"/>
    </xf>
    <xf numFmtId="0" fontId="17" fillId="0" borderId="0" xfId="4" applyFont="1" applyAlignment="1">
      <alignment horizontal="center" vertical="center"/>
    </xf>
    <xf numFmtId="177" fontId="11" fillId="0" borderId="0" xfId="4" applyNumberFormat="1" applyFont="1" applyAlignment="1">
      <alignment horizontal="right" vertical="center"/>
    </xf>
    <xf numFmtId="38" fontId="11" fillId="0" borderId="0" xfId="5" applyFont="1" applyAlignment="1">
      <alignment horizontal="right" vertical="center"/>
    </xf>
    <xf numFmtId="0" fontId="18" fillId="0" borderId="0" xfId="4" applyFont="1" applyAlignment="1">
      <alignment vertical="center"/>
    </xf>
    <xf numFmtId="177" fontId="17" fillId="0" borderId="5" xfId="4" applyNumberFormat="1" applyFont="1" applyBorder="1" applyAlignment="1">
      <alignment vertical="center"/>
    </xf>
    <xf numFmtId="49" fontId="11" fillId="0" borderId="5" xfId="4" applyNumberFormat="1" applyFont="1" applyBorder="1" applyAlignment="1">
      <alignment horizontal="right" vertical="center"/>
    </xf>
    <xf numFmtId="0" fontId="12" fillId="0" borderId="0" xfId="4" applyFont="1" applyAlignment="1">
      <alignment vertical="center" wrapText="1"/>
    </xf>
    <xf numFmtId="0" fontId="11" fillId="0" borderId="0" xfId="4" applyFont="1" applyAlignment="1">
      <alignment vertical="center" wrapText="1"/>
    </xf>
    <xf numFmtId="0" fontId="13" fillId="3" borderId="3" xfId="4" applyFont="1" applyFill="1" applyBorder="1" applyAlignment="1">
      <alignment horizontal="center" vertical="center" wrapText="1"/>
    </xf>
    <xf numFmtId="0" fontId="13" fillId="3" borderId="17" xfId="4" applyFont="1" applyFill="1" applyBorder="1" applyAlignment="1">
      <alignment horizontal="center" vertical="center" wrapText="1"/>
    </xf>
    <xf numFmtId="49" fontId="11" fillId="0" borderId="5" xfId="4" applyNumberFormat="1" applyFont="1" applyBorder="1" applyAlignment="1">
      <alignment horizontal="left" vertical="center"/>
    </xf>
    <xf numFmtId="49" fontId="12" fillId="0" borderId="0" xfId="4" applyNumberFormat="1" applyFont="1" applyBorder="1" applyAlignment="1">
      <alignment horizontal="left" vertical="center" wrapText="1"/>
    </xf>
    <xf numFmtId="49" fontId="11" fillId="0" borderId="0" xfId="4" applyNumberFormat="1" applyFont="1" applyBorder="1" applyAlignment="1">
      <alignment horizontal="left" vertical="center"/>
    </xf>
    <xf numFmtId="177" fontId="11" fillId="0" borderId="0" xfId="4" applyNumberFormat="1" applyFont="1" applyAlignment="1">
      <alignment horizontal="right" vertical="center" wrapText="1"/>
    </xf>
    <xf numFmtId="177" fontId="11" fillId="0" borderId="5" xfId="4" applyNumberFormat="1" applyFont="1" applyBorder="1" applyAlignment="1">
      <alignment vertical="center"/>
    </xf>
    <xf numFmtId="0" fontId="19" fillId="0" borderId="0" xfId="4" applyFont="1" applyFill="1" applyBorder="1" applyAlignment="1">
      <alignment horizontal="center" vertical="center" wrapText="1"/>
    </xf>
    <xf numFmtId="0" fontId="11" fillId="0" borderId="0" xfId="4" applyFont="1" applyFill="1" applyAlignment="1">
      <alignment horizontal="center" vertical="center"/>
    </xf>
    <xf numFmtId="0" fontId="10" fillId="0" borderId="0" xfId="4" applyFont="1" applyAlignment="1">
      <alignment horizontal="center" vertical="center"/>
    </xf>
    <xf numFmtId="0" fontId="21" fillId="0" borderId="0" xfId="4" applyFont="1" applyAlignment="1">
      <alignment vertical="center"/>
    </xf>
    <xf numFmtId="49" fontId="7" fillId="0" borderId="0" xfId="4" applyNumberFormat="1" applyFont="1" applyAlignment="1">
      <alignment vertical="center"/>
    </xf>
    <xf numFmtId="49" fontId="7" fillId="0" borderId="0" xfId="4" applyNumberFormat="1" applyFont="1" applyAlignment="1">
      <alignment horizontal="left" vertical="center"/>
    </xf>
    <xf numFmtId="49" fontId="7" fillId="0" borderId="0" xfId="4" applyNumberFormat="1" applyFont="1" applyAlignment="1">
      <alignment horizontal="center" vertical="center"/>
    </xf>
    <xf numFmtId="49" fontId="7" fillId="0" borderId="18" xfId="4" applyNumberFormat="1" applyFont="1" applyBorder="1" applyAlignment="1">
      <alignment horizontal="left" vertical="center"/>
    </xf>
    <xf numFmtId="49" fontId="7" fillId="0" borderId="20" xfId="4" applyNumberFormat="1" applyFont="1" applyBorder="1" applyAlignment="1">
      <alignment horizontal="center" vertical="center"/>
    </xf>
    <xf numFmtId="49" fontId="7" fillId="0" borderId="18" xfId="4" applyNumberFormat="1" applyFont="1" applyBorder="1" applyAlignment="1">
      <alignment horizontal="center" vertical="center"/>
    </xf>
    <xf numFmtId="49" fontId="7" fillId="0" borderId="20" xfId="4" applyNumberFormat="1" applyFont="1" applyBorder="1" applyAlignment="1">
      <alignment vertical="center"/>
    </xf>
    <xf numFmtId="49" fontId="7" fillId="0" borderId="18" xfId="4" applyNumberFormat="1" applyFont="1" applyBorder="1" applyAlignment="1">
      <alignment vertical="center"/>
    </xf>
    <xf numFmtId="49" fontId="7" fillId="0" borderId="10" xfId="4" applyNumberFormat="1" applyFont="1" applyBorder="1" applyAlignment="1">
      <alignment horizontal="center" vertical="center"/>
    </xf>
    <xf numFmtId="49" fontId="7" fillId="0" borderId="6" xfId="4" applyNumberFormat="1" applyFont="1" applyBorder="1" applyAlignment="1">
      <alignment vertical="center"/>
    </xf>
    <xf numFmtId="49" fontId="7" fillId="0" borderId="10" xfId="4" applyNumberFormat="1" applyFont="1" applyBorder="1" applyAlignment="1">
      <alignment vertical="center"/>
    </xf>
    <xf numFmtId="49" fontId="7" fillId="0" borderId="9" xfId="4" applyNumberFormat="1" applyFont="1" applyBorder="1" applyAlignment="1">
      <alignment vertical="center"/>
    </xf>
    <xf numFmtId="49" fontId="7" fillId="0" borderId="2" xfId="4" applyNumberFormat="1" applyFont="1" applyBorder="1" applyAlignment="1">
      <alignment vertical="center"/>
    </xf>
    <xf numFmtId="49" fontId="7" fillId="0" borderId="7" xfId="4" applyNumberFormat="1" applyFont="1" applyBorder="1" applyAlignment="1">
      <alignment horizontal="center" vertical="center"/>
    </xf>
    <xf numFmtId="49" fontId="7" fillId="0" borderId="21" xfId="4" applyNumberFormat="1" applyFont="1" applyBorder="1" applyAlignment="1">
      <alignment horizontal="center" vertical="center"/>
    </xf>
    <xf numFmtId="49" fontId="7" fillId="0" borderId="15" xfId="4" applyNumberFormat="1" applyFont="1" applyBorder="1" applyAlignment="1">
      <alignment vertical="center"/>
    </xf>
    <xf numFmtId="49" fontId="7" fillId="0" borderId="17" xfId="4" applyNumberFormat="1" applyFont="1" applyBorder="1" applyAlignment="1">
      <alignment vertical="center"/>
    </xf>
    <xf numFmtId="49" fontId="7" fillId="0" borderId="7" xfId="4" applyNumberFormat="1" applyFont="1" applyBorder="1" applyAlignment="1">
      <alignment vertical="center"/>
    </xf>
    <xf numFmtId="49" fontId="7" fillId="0" borderId="21" xfId="4" applyNumberFormat="1" applyFont="1" applyBorder="1" applyAlignment="1">
      <alignment vertical="center"/>
    </xf>
    <xf numFmtId="49" fontId="7" fillId="0" borderId="5" xfId="4" applyNumberFormat="1" applyFont="1" applyBorder="1" applyAlignment="1">
      <alignment vertical="center"/>
    </xf>
    <xf numFmtId="49" fontId="7" fillId="0" borderId="0" xfId="4" applyNumberFormat="1" applyFont="1" applyBorder="1" applyAlignment="1">
      <alignment vertical="center"/>
    </xf>
    <xf numFmtId="49" fontId="7" fillId="0" borderId="16" xfId="4" applyNumberFormat="1" applyFont="1" applyBorder="1" applyAlignment="1">
      <alignment vertical="center"/>
    </xf>
    <xf numFmtId="49" fontId="7" fillId="0" borderId="3" xfId="4" applyNumberFormat="1" applyFont="1" applyBorder="1" applyAlignment="1">
      <alignment vertical="center"/>
    </xf>
    <xf numFmtId="49" fontId="7" fillId="0" borderId="10" xfId="4" applyNumberFormat="1" applyFont="1" applyBorder="1" applyAlignment="1">
      <alignment horizontal="left" vertical="center"/>
    </xf>
    <xf numFmtId="49" fontId="7" fillId="0" borderId="6" xfId="4" applyNumberFormat="1" applyFont="1" applyBorder="1" applyAlignment="1">
      <alignment horizontal="center" vertical="center"/>
    </xf>
    <xf numFmtId="49" fontId="14" fillId="0" borderId="0" xfId="4" applyNumberFormat="1" applyFont="1" applyAlignment="1">
      <alignment vertical="center"/>
    </xf>
    <xf numFmtId="49" fontId="7" fillId="3" borderId="18" xfId="4" applyNumberFormat="1" applyFont="1" applyFill="1" applyBorder="1" applyAlignment="1">
      <alignment horizontal="distributed" vertical="center" justifyLastLine="1"/>
    </xf>
    <xf numFmtId="49" fontId="7" fillId="3" borderId="18" xfId="4" applyNumberFormat="1" applyFont="1" applyFill="1" applyBorder="1" applyAlignment="1">
      <alignment horizontal="center" vertical="center" wrapText="1"/>
    </xf>
    <xf numFmtId="49" fontId="15" fillId="0" borderId="18" xfId="0" applyNumberFormat="1" applyFont="1" applyBorder="1" applyAlignment="1">
      <alignment horizontal="center" vertical="center" wrapText="1"/>
    </xf>
    <xf numFmtId="49" fontId="15" fillId="0" borderId="18" xfId="0" applyNumberFormat="1" applyFont="1" applyBorder="1" applyAlignment="1">
      <alignment vertical="center" wrapText="1"/>
    </xf>
    <xf numFmtId="49" fontId="15" fillId="0" borderId="18" xfId="0" applyNumberFormat="1" applyFont="1" applyBorder="1" applyAlignment="1">
      <alignment horizontal="center" vertical="center"/>
    </xf>
    <xf numFmtId="3" fontId="15" fillId="0" borderId="18" xfId="0" applyNumberFormat="1" applyFont="1" applyBorder="1" applyAlignment="1">
      <alignment vertical="center"/>
    </xf>
    <xf numFmtId="3" fontId="15" fillId="0" borderId="18" xfId="0" applyNumberFormat="1" applyFont="1" applyBorder="1" applyAlignment="1">
      <alignment vertical="center" shrinkToFit="1"/>
    </xf>
    <xf numFmtId="3" fontId="15" fillId="0" borderId="10" xfId="0" applyNumberFormat="1" applyFont="1" applyBorder="1" applyAlignment="1">
      <alignment vertical="center" shrinkToFit="1"/>
    </xf>
    <xf numFmtId="3" fontId="15" fillId="0" borderId="10" xfId="0" applyNumberFormat="1" applyFont="1" applyFill="1" applyBorder="1" applyAlignment="1">
      <alignment vertical="center" shrinkToFit="1"/>
    </xf>
    <xf numFmtId="0" fontId="15" fillId="0" borderId="18" xfId="0" applyFont="1" applyBorder="1" applyAlignment="1">
      <alignment vertical="center" wrapText="1"/>
    </xf>
    <xf numFmtId="0" fontId="15" fillId="0" borderId="0" xfId="0" applyFont="1" applyAlignment="1">
      <alignment vertical="center"/>
    </xf>
    <xf numFmtId="49" fontId="16" fillId="0" borderId="18" xfId="0" applyNumberFormat="1" applyFont="1" applyBorder="1" applyAlignment="1">
      <alignment vertical="center" wrapText="1"/>
    </xf>
    <xf numFmtId="49" fontId="16" fillId="0" borderId="10" xfId="0" applyNumberFormat="1" applyFont="1" applyBorder="1" applyAlignment="1">
      <alignment vertical="center" wrapText="1"/>
    </xf>
    <xf numFmtId="3" fontId="15" fillId="0" borderId="18" xfId="0" applyNumberFormat="1" applyFont="1" applyFill="1" applyBorder="1" applyAlignment="1">
      <alignment vertical="center" shrinkToFit="1"/>
    </xf>
    <xf numFmtId="49" fontId="15" fillId="0" borderId="18" xfId="0" applyNumberFormat="1" applyFont="1" applyFill="1" applyBorder="1" applyAlignment="1">
      <alignment vertical="center" wrapText="1"/>
    </xf>
    <xf numFmtId="49" fontId="15" fillId="0" borderId="18" xfId="0" applyNumberFormat="1" applyFont="1" applyFill="1" applyBorder="1" applyAlignment="1">
      <alignment horizontal="center" vertical="center" wrapText="1"/>
    </xf>
    <xf numFmtId="3" fontId="15" fillId="0" borderId="18" xfId="0" applyNumberFormat="1" applyFont="1" applyFill="1" applyBorder="1" applyAlignment="1">
      <alignment vertical="center"/>
    </xf>
    <xf numFmtId="49" fontId="13" fillId="0" borderId="18" xfId="0" applyNumberFormat="1" applyFont="1" applyBorder="1" applyAlignment="1">
      <alignment horizontal="center" vertical="center" wrapText="1"/>
    </xf>
    <xf numFmtId="49" fontId="13" fillId="0" borderId="18" xfId="0" applyNumberFormat="1" applyFont="1" applyFill="1" applyBorder="1" applyAlignment="1">
      <alignment vertical="center" wrapText="1"/>
    </xf>
    <xf numFmtId="49" fontId="13" fillId="0" borderId="18" xfId="0" applyNumberFormat="1" applyFont="1" applyFill="1" applyBorder="1" applyAlignment="1">
      <alignment horizontal="left" vertical="center" wrapText="1"/>
    </xf>
    <xf numFmtId="49" fontId="13" fillId="0" borderId="18" xfId="0" applyNumberFormat="1" applyFont="1" applyBorder="1" applyAlignment="1">
      <alignment vertical="center" wrapText="1"/>
    </xf>
    <xf numFmtId="49" fontId="13" fillId="0" borderId="18" xfId="0" applyNumberFormat="1" applyFont="1" applyFill="1" applyBorder="1" applyAlignment="1">
      <alignment horizontal="center" vertical="center" wrapText="1"/>
    </xf>
    <xf numFmtId="49" fontId="13" fillId="0" borderId="18" xfId="0" applyNumberFormat="1" applyFont="1" applyBorder="1" applyAlignment="1">
      <alignment horizontal="center" vertical="center"/>
    </xf>
    <xf numFmtId="3" fontId="13" fillId="0" borderId="18" xfId="0" applyNumberFormat="1" applyFont="1" applyBorder="1" applyAlignment="1">
      <alignment vertical="center"/>
    </xf>
    <xf numFmtId="3" fontId="13" fillId="0" borderId="10" xfId="0" applyNumberFormat="1" applyFont="1" applyBorder="1" applyAlignment="1">
      <alignment vertical="center"/>
    </xf>
    <xf numFmtId="3" fontId="13" fillId="0" borderId="18" xfId="0" applyNumberFormat="1" applyFont="1" applyBorder="1" applyAlignment="1">
      <alignment vertical="center" shrinkToFit="1"/>
    </xf>
    <xf numFmtId="3" fontId="13" fillId="0" borderId="10" xfId="0" applyNumberFormat="1" applyFont="1" applyBorder="1" applyAlignment="1">
      <alignment vertical="center" shrinkToFit="1"/>
    </xf>
    <xf numFmtId="49" fontId="13" fillId="0" borderId="10" xfId="0" applyNumberFormat="1" applyFont="1" applyBorder="1" applyAlignment="1">
      <alignment vertical="center" wrapText="1"/>
    </xf>
    <xf numFmtId="3" fontId="13" fillId="0" borderId="10" xfId="0" applyNumberFormat="1" applyFont="1" applyFill="1" applyBorder="1" applyAlignment="1">
      <alignment vertical="center" shrinkToFit="1"/>
    </xf>
    <xf numFmtId="0" fontId="13" fillId="0" borderId="18" xfId="0" applyFont="1" applyBorder="1" applyAlignment="1">
      <alignment vertical="center"/>
    </xf>
    <xf numFmtId="0" fontId="13" fillId="0" borderId="18" xfId="0" applyFont="1" applyBorder="1" applyAlignment="1">
      <alignment vertical="center" wrapText="1"/>
    </xf>
    <xf numFmtId="0" fontId="13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49" fontId="13" fillId="0" borderId="18" xfId="0" applyNumberFormat="1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49" fontId="12" fillId="0" borderId="18" xfId="0" applyNumberFormat="1" applyFont="1" applyBorder="1" applyAlignment="1">
      <alignment vertical="center" wrapText="1"/>
    </xf>
    <xf numFmtId="49" fontId="12" fillId="0" borderId="10" xfId="0" applyNumberFormat="1" applyFont="1" applyBorder="1" applyAlignment="1">
      <alignment vertical="center" wrapText="1"/>
    </xf>
    <xf numFmtId="49" fontId="12" fillId="0" borderId="18" xfId="0" applyNumberFormat="1" applyFont="1" applyFill="1" applyBorder="1" applyAlignment="1">
      <alignment vertical="center" wrapText="1"/>
    </xf>
    <xf numFmtId="38" fontId="13" fillId="0" borderId="18" xfId="5" applyFont="1" applyBorder="1" applyAlignment="1">
      <alignment vertical="center" wrapText="1"/>
    </xf>
    <xf numFmtId="3" fontId="12" fillId="0" borderId="10" xfId="0" applyNumberFormat="1" applyFont="1" applyBorder="1" applyAlignment="1">
      <alignment vertical="center" wrapText="1"/>
    </xf>
    <xf numFmtId="3" fontId="12" fillId="0" borderId="18" xfId="0" applyNumberFormat="1" applyFont="1" applyBorder="1" applyAlignment="1">
      <alignment vertical="center" wrapText="1"/>
    </xf>
    <xf numFmtId="176" fontId="13" fillId="0" borderId="18" xfId="0" applyNumberFormat="1" applyFont="1" applyBorder="1" applyAlignment="1">
      <alignment vertical="center" wrapText="1"/>
    </xf>
    <xf numFmtId="49" fontId="16" fillId="0" borderId="10" xfId="0" applyNumberFormat="1" applyFont="1" applyFill="1" applyBorder="1" applyAlignment="1">
      <alignment vertical="center" wrapText="1"/>
    </xf>
    <xf numFmtId="0" fontId="19" fillId="0" borderId="0" xfId="4" applyFont="1" applyFill="1" applyBorder="1" applyAlignment="1">
      <alignment vertical="center" wrapText="1"/>
    </xf>
    <xf numFmtId="0" fontId="22" fillId="0" borderId="0" xfId="4" applyFont="1" applyFill="1" applyBorder="1" applyAlignment="1">
      <alignment vertical="center"/>
    </xf>
    <xf numFmtId="0" fontId="15" fillId="0" borderId="1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49" fontId="11" fillId="0" borderId="5" xfId="4" applyNumberFormat="1" applyFont="1" applyBorder="1" applyAlignment="1">
      <alignment vertical="center"/>
    </xf>
    <xf numFmtId="0" fontId="17" fillId="0" borderId="0" xfId="4" applyFont="1" applyFill="1" applyAlignment="1">
      <alignment horizontal="center" vertical="center"/>
    </xf>
    <xf numFmtId="0" fontId="13" fillId="3" borderId="0" xfId="4" applyFont="1" applyFill="1" applyBorder="1" applyAlignment="1">
      <alignment horizontal="center" vertical="center" wrapText="1"/>
    </xf>
    <xf numFmtId="0" fontId="13" fillId="3" borderId="0" xfId="4" applyFont="1" applyFill="1" applyBorder="1" applyAlignment="1">
      <alignment horizontal="center" vertical="center"/>
    </xf>
    <xf numFmtId="49" fontId="13" fillId="3" borderId="0" xfId="4" applyNumberFormat="1" applyFont="1" applyFill="1" applyBorder="1" applyAlignment="1">
      <alignment horizontal="right" vertical="center"/>
    </xf>
    <xf numFmtId="3" fontId="15" fillId="2" borderId="0" xfId="0" applyNumberFormat="1" applyFont="1" applyFill="1" applyBorder="1" applyAlignment="1">
      <alignment vertical="center" shrinkToFit="1"/>
    </xf>
    <xf numFmtId="3" fontId="13" fillId="2" borderId="0" xfId="0" applyNumberFormat="1" applyFont="1" applyFill="1" applyBorder="1" applyAlignment="1">
      <alignment vertical="center" shrinkToFit="1"/>
    </xf>
    <xf numFmtId="0" fontId="13" fillId="3" borderId="17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49" fontId="13" fillId="3" borderId="10" xfId="0" applyNumberFormat="1" applyFont="1" applyFill="1" applyBorder="1" applyAlignment="1">
      <alignment horizontal="right" vertical="center"/>
    </xf>
    <xf numFmtId="49" fontId="13" fillId="3" borderId="9" xfId="0" applyNumberFormat="1" applyFont="1" applyFill="1" applyBorder="1" applyAlignment="1">
      <alignment horizontal="right" vertical="center"/>
    </xf>
    <xf numFmtId="49" fontId="13" fillId="0" borderId="21" xfId="0" applyNumberFormat="1" applyFont="1" applyBorder="1" applyAlignment="1">
      <alignment vertical="center" wrapText="1"/>
    </xf>
    <xf numFmtId="49" fontId="12" fillId="0" borderId="21" xfId="0" applyNumberFormat="1" applyFont="1" applyBorder="1" applyAlignment="1">
      <alignment vertical="center" wrapText="1"/>
    </xf>
    <xf numFmtId="0" fontId="23" fillId="0" borderId="18" xfId="0" applyFont="1" applyBorder="1" applyAlignment="1">
      <alignment vertical="center" wrapText="1"/>
    </xf>
    <xf numFmtId="3" fontId="13" fillId="0" borderId="10" xfId="7" applyNumberFormat="1" applyFont="1" applyFill="1" applyBorder="1" applyAlignment="1">
      <alignment vertical="center" shrinkToFit="1"/>
    </xf>
    <xf numFmtId="3" fontId="13" fillId="0" borderId="10" xfId="7" applyNumberFormat="1" applyFont="1" applyBorder="1" applyAlignment="1">
      <alignment vertical="center" shrinkToFit="1"/>
    </xf>
    <xf numFmtId="49" fontId="12" fillId="0" borderId="10" xfId="7" applyNumberFormat="1" applyFont="1" applyBorder="1" applyAlignment="1">
      <alignment vertical="center" wrapText="1"/>
    </xf>
    <xf numFmtId="176" fontId="12" fillId="0" borderId="10" xfId="0" applyNumberFormat="1" applyFont="1" applyBorder="1" applyAlignment="1">
      <alignment vertical="center" wrapText="1"/>
    </xf>
    <xf numFmtId="49" fontId="24" fillId="0" borderId="18" xfId="0" applyNumberFormat="1" applyFont="1" applyBorder="1" applyAlignment="1">
      <alignment horizontal="center" vertical="center" wrapText="1"/>
    </xf>
    <xf numFmtId="49" fontId="24" fillId="0" borderId="18" xfId="0" applyNumberFormat="1" applyFont="1" applyBorder="1" applyAlignment="1">
      <alignment vertical="center" wrapText="1"/>
    </xf>
    <xf numFmtId="49" fontId="25" fillId="0" borderId="18" xfId="0" applyNumberFormat="1" applyFont="1" applyBorder="1" applyAlignment="1">
      <alignment vertical="center" wrapText="1"/>
    </xf>
    <xf numFmtId="49" fontId="24" fillId="0" borderId="18" xfId="0" applyNumberFormat="1" applyFont="1" applyBorder="1" applyAlignment="1">
      <alignment horizontal="center" vertical="center"/>
    </xf>
    <xf numFmtId="0" fontId="24" fillId="0" borderId="18" xfId="0" applyFont="1" applyBorder="1" applyAlignment="1">
      <alignment vertical="center" wrapText="1"/>
    </xf>
    <xf numFmtId="0" fontId="24" fillId="0" borderId="18" xfId="0" applyFont="1" applyBorder="1" applyAlignment="1">
      <alignment vertical="center"/>
    </xf>
    <xf numFmtId="3" fontId="24" fillId="0" borderId="18" xfId="0" applyNumberFormat="1" applyFont="1" applyBorder="1" applyAlignment="1">
      <alignment vertical="center"/>
    </xf>
    <xf numFmtId="3" fontId="24" fillId="0" borderId="18" xfId="0" applyNumberFormat="1" applyFont="1" applyFill="1" applyBorder="1" applyAlignment="1">
      <alignment vertical="center" shrinkToFit="1"/>
    </xf>
    <xf numFmtId="49" fontId="25" fillId="0" borderId="10" xfId="0" applyNumberFormat="1" applyFont="1" applyBorder="1" applyAlignment="1">
      <alignment vertical="center" wrapText="1"/>
    </xf>
    <xf numFmtId="3" fontId="24" fillId="0" borderId="10" xfId="0" applyNumberFormat="1" applyFont="1" applyBorder="1" applyAlignment="1">
      <alignment vertical="center" shrinkToFit="1"/>
    </xf>
    <xf numFmtId="49" fontId="24" fillId="0" borderId="10" xfId="0" applyNumberFormat="1" applyFont="1" applyBorder="1" applyAlignment="1">
      <alignment vertical="center" wrapText="1"/>
    </xf>
    <xf numFmtId="49" fontId="16" fillId="0" borderId="0" xfId="0" applyNumberFormat="1" applyFont="1" applyBorder="1" applyAlignment="1">
      <alignment vertical="center" wrapText="1"/>
    </xf>
    <xf numFmtId="3" fontId="15" fillId="0" borderId="0" xfId="0" applyNumberFormat="1" applyFont="1" applyBorder="1" applyAlignment="1">
      <alignment vertical="center" shrinkToFit="1"/>
    </xf>
    <xf numFmtId="3" fontId="15" fillId="0" borderId="0" xfId="0" applyNumberFormat="1" applyFont="1" applyFill="1" applyBorder="1" applyAlignment="1">
      <alignment vertical="center" shrinkToFit="1"/>
    </xf>
    <xf numFmtId="0" fontId="15" fillId="0" borderId="0" xfId="0" applyFont="1" applyBorder="1" applyAlignment="1">
      <alignment vertical="center" wrapText="1"/>
    </xf>
    <xf numFmtId="49" fontId="11" fillId="0" borderId="5" xfId="4" applyNumberFormat="1" applyFont="1" applyBorder="1" applyAlignment="1">
      <alignment horizontal="left" vertical="center"/>
    </xf>
    <xf numFmtId="49" fontId="24" fillId="0" borderId="21" xfId="0" applyNumberFormat="1" applyFont="1" applyBorder="1" applyAlignment="1">
      <alignment horizontal="center" vertical="center" wrapText="1"/>
    </xf>
    <xf numFmtId="49" fontId="24" fillId="0" borderId="21" xfId="0" applyNumberFormat="1" applyFont="1" applyBorder="1" applyAlignment="1">
      <alignment vertical="center" wrapText="1"/>
    </xf>
    <xf numFmtId="49" fontId="13" fillId="0" borderId="21" xfId="0" applyNumberFormat="1" applyFont="1" applyBorder="1" applyAlignment="1">
      <alignment horizontal="center" vertical="center" wrapText="1"/>
    </xf>
    <xf numFmtId="49" fontId="25" fillId="0" borderId="21" xfId="0" applyNumberFormat="1" applyFont="1" applyBorder="1" applyAlignment="1">
      <alignment vertical="center" wrapText="1"/>
    </xf>
    <xf numFmtId="3" fontId="24" fillId="0" borderId="21" xfId="0" applyNumberFormat="1" applyFont="1" applyFill="1" applyBorder="1" applyAlignment="1">
      <alignment vertical="center" shrinkToFit="1"/>
    </xf>
    <xf numFmtId="49" fontId="24" fillId="0" borderId="7" xfId="0" applyNumberFormat="1" applyFont="1" applyBorder="1" applyAlignment="1">
      <alignment vertical="center" wrapText="1"/>
    </xf>
    <xf numFmtId="0" fontId="24" fillId="0" borderId="21" xfId="0" applyFont="1" applyBorder="1" applyAlignment="1">
      <alignment vertical="center"/>
    </xf>
    <xf numFmtId="0" fontId="13" fillId="0" borderId="4" xfId="0" applyFont="1" applyBorder="1" applyAlignment="1">
      <alignment horizontal="center" vertical="center"/>
    </xf>
    <xf numFmtId="49" fontId="15" fillId="0" borderId="4" xfId="0" applyNumberFormat="1" applyFont="1" applyBorder="1" applyAlignment="1">
      <alignment horizontal="center" vertical="center" wrapText="1"/>
    </xf>
    <xf numFmtId="49" fontId="15" fillId="0" borderId="4" xfId="0" applyNumberFormat="1" applyFont="1" applyBorder="1" applyAlignment="1">
      <alignment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vertical="center" wrapText="1"/>
    </xf>
    <xf numFmtId="3" fontId="15" fillId="0" borderId="4" xfId="0" applyNumberFormat="1" applyFont="1" applyBorder="1" applyAlignment="1">
      <alignment vertical="center"/>
    </xf>
    <xf numFmtId="3" fontId="15" fillId="0" borderId="4" xfId="0" applyNumberFormat="1" applyFont="1" applyBorder="1" applyAlignment="1">
      <alignment vertical="center" shrinkToFit="1"/>
    </xf>
    <xf numFmtId="0" fontId="15" fillId="0" borderId="4" xfId="0" applyFont="1" applyBorder="1" applyAlignment="1">
      <alignment vertical="center"/>
    </xf>
    <xf numFmtId="0" fontId="15" fillId="0" borderId="4" xfId="0" applyNumberFormat="1" applyFont="1" applyBorder="1" applyAlignment="1">
      <alignment horizontal="center" vertical="center" wrapText="1"/>
    </xf>
    <xf numFmtId="49" fontId="13" fillId="0" borderId="21" xfId="0" applyNumberFormat="1" applyFont="1" applyBorder="1" applyAlignment="1">
      <alignment horizontal="center" vertical="center"/>
    </xf>
    <xf numFmtId="3" fontId="13" fillId="0" borderId="21" xfId="0" applyNumberFormat="1" applyFont="1" applyBorder="1" applyAlignment="1">
      <alignment vertical="center"/>
    </xf>
    <xf numFmtId="3" fontId="12" fillId="0" borderId="21" xfId="0" applyNumberFormat="1" applyFont="1" applyBorder="1" applyAlignment="1">
      <alignment vertical="center" wrapText="1"/>
    </xf>
    <xf numFmtId="3" fontId="13" fillId="0" borderId="21" xfId="0" applyNumberFormat="1" applyFont="1" applyBorder="1" applyAlignment="1">
      <alignment vertical="center" shrinkToFit="1"/>
    </xf>
    <xf numFmtId="49" fontId="13" fillId="0" borderId="7" xfId="0" applyNumberFormat="1" applyFont="1" applyBorder="1" applyAlignment="1">
      <alignment vertical="center" wrapText="1"/>
    </xf>
    <xf numFmtId="3" fontId="13" fillId="0" borderId="7" xfId="0" applyNumberFormat="1" applyFont="1" applyFill="1" applyBorder="1" applyAlignment="1">
      <alignment vertical="center" shrinkToFit="1"/>
    </xf>
    <xf numFmtId="0" fontId="13" fillId="0" borderId="21" xfId="0" applyFont="1" applyBorder="1" applyAlignment="1">
      <alignment vertical="center"/>
    </xf>
    <xf numFmtId="0" fontId="13" fillId="0" borderId="21" xfId="0" applyFont="1" applyBorder="1" applyAlignment="1">
      <alignment vertical="center" wrapText="1"/>
    </xf>
    <xf numFmtId="49" fontId="13" fillId="0" borderId="4" xfId="0" applyNumberFormat="1" applyFont="1" applyBorder="1" applyAlignment="1">
      <alignment vertical="center" wrapText="1"/>
    </xf>
    <xf numFmtId="49" fontId="13" fillId="0" borderId="4" xfId="0" applyNumberFormat="1" applyFont="1" applyBorder="1" applyAlignment="1">
      <alignment horizontal="left" vertical="center" wrapText="1"/>
    </xf>
    <xf numFmtId="49" fontId="12" fillId="0" borderId="4" xfId="0" applyNumberFormat="1" applyFont="1" applyBorder="1" applyAlignment="1">
      <alignment vertical="center" wrapText="1"/>
    </xf>
    <xf numFmtId="49" fontId="13" fillId="0" borderId="4" xfId="0" applyNumberFormat="1" applyFont="1" applyBorder="1" applyAlignment="1">
      <alignment horizontal="center" vertical="center"/>
    </xf>
    <xf numFmtId="3" fontId="13" fillId="0" borderId="4" xfId="0" applyNumberFormat="1" applyFont="1" applyBorder="1" applyAlignment="1">
      <alignment vertical="center"/>
    </xf>
    <xf numFmtId="3" fontId="12" fillId="0" borderId="4" xfId="0" applyNumberFormat="1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3" fontId="13" fillId="0" borderId="4" xfId="0" applyNumberFormat="1" applyFont="1" applyFill="1" applyBorder="1" applyAlignment="1">
      <alignment vertical="center"/>
    </xf>
    <xf numFmtId="0" fontId="28" fillId="0" borderId="0" xfId="4" applyFont="1" applyAlignment="1">
      <alignment vertical="center"/>
    </xf>
    <xf numFmtId="0" fontId="20" fillId="0" borderId="0" xfId="4" applyFont="1" applyAlignment="1">
      <alignment vertical="center"/>
    </xf>
    <xf numFmtId="0" fontId="11" fillId="0" borderId="0" xfId="4" applyFont="1" applyAlignment="1">
      <alignment horizontal="right"/>
    </xf>
    <xf numFmtId="0" fontId="11" fillId="0" borderId="0" xfId="4" applyFont="1" applyAlignment="1">
      <alignment horizontal="right" vertical="center"/>
    </xf>
    <xf numFmtId="0" fontId="11" fillId="0" borderId="20" xfId="4" applyFont="1" applyFill="1" applyBorder="1" applyAlignment="1">
      <alignment horizontal="center" vertical="center"/>
    </xf>
    <xf numFmtId="0" fontId="11" fillId="0" borderId="18" xfId="4" applyFont="1" applyFill="1" applyBorder="1" applyAlignment="1">
      <alignment horizontal="center" vertical="center"/>
    </xf>
    <xf numFmtId="176" fontId="11" fillId="0" borderId="10" xfId="4" applyNumberFormat="1" applyFont="1" applyBorder="1" applyAlignment="1">
      <alignment vertical="center"/>
    </xf>
    <xf numFmtId="176" fontId="11" fillId="0" borderId="18" xfId="4" applyNumberFormat="1" applyFont="1" applyBorder="1" applyAlignment="1">
      <alignment vertical="center"/>
    </xf>
    <xf numFmtId="0" fontId="11" fillId="3" borderId="2" xfId="4" applyFont="1" applyFill="1" applyBorder="1" applyAlignment="1">
      <alignment vertical="center"/>
    </xf>
    <xf numFmtId="176" fontId="11" fillId="0" borderId="21" xfId="4" applyNumberFormat="1" applyFont="1" applyBorder="1" applyAlignment="1">
      <alignment vertical="center"/>
    </xf>
    <xf numFmtId="176" fontId="11" fillId="0" borderId="12" xfId="4" applyNumberFormat="1" applyFont="1" applyBorder="1" applyAlignment="1">
      <alignment vertical="center"/>
    </xf>
    <xf numFmtId="0" fontId="11" fillId="3" borderId="9" xfId="4" applyFont="1" applyFill="1" applyBorder="1" applyAlignment="1">
      <alignment vertical="center"/>
    </xf>
    <xf numFmtId="0" fontId="11" fillId="3" borderId="21" xfId="4" applyFont="1" applyFill="1" applyBorder="1" applyAlignment="1">
      <alignment vertical="center"/>
    </xf>
    <xf numFmtId="0" fontId="11" fillId="3" borderId="8" xfId="4" applyFont="1" applyFill="1" applyBorder="1" applyAlignment="1">
      <alignment vertical="center"/>
    </xf>
    <xf numFmtId="176" fontId="11" fillId="0" borderId="8" xfId="4" applyNumberFormat="1" applyFont="1" applyBorder="1" applyAlignment="1">
      <alignment vertical="center"/>
    </xf>
    <xf numFmtId="0" fontId="11" fillId="3" borderId="7" xfId="4" applyFont="1" applyFill="1" applyBorder="1" applyAlignment="1">
      <alignment vertical="center"/>
    </xf>
    <xf numFmtId="176" fontId="11" fillId="0" borderId="7" xfId="4" applyNumberFormat="1" applyFont="1" applyBorder="1" applyAlignment="1">
      <alignment vertical="center"/>
    </xf>
    <xf numFmtId="176" fontId="11" fillId="0" borderId="18" xfId="4" applyNumberFormat="1" applyFont="1" applyFill="1" applyBorder="1" applyAlignment="1">
      <alignment vertical="center"/>
    </xf>
    <xf numFmtId="176" fontId="11" fillId="0" borderId="13" xfId="4" applyNumberFormat="1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176" fontId="11" fillId="0" borderId="1" xfId="4" applyNumberFormat="1" applyFont="1" applyBorder="1" applyAlignment="1">
      <alignment vertical="center"/>
    </xf>
    <xf numFmtId="176" fontId="11" fillId="0" borderId="11" xfId="4" applyNumberFormat="1" applyFont="1" applyBorder="1" applyAlignment="1">
      <alignment vertical="center"/>
    </xf>
    <xf numFmtId="49" fontId="12" fillId="0" borderId="2" xfId="0" applyNumberFormat="1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49" fontId="12" fillId="0" borderId="2" xfId="7" applyNumberFormat="1" applyFont="1" applyBorder="1" applyAlignment="1">
      <alignment vertical="center" wrapText="1"/>
    </xf>
    <xf numFmtId="3" fontId="13" fillId="0" borderId="2" xfId="0" applyNumberFormat="1" applyFont="1" applyFill="1" applyBorder="1" applyAlignment="1">
      <alignment vertical="center"/>
    </xf>
    <xf numFmtId="0" fontId="11" fillId="0" borderId="0" xfId="4" applyFont="1" applyBorder="1" applyAlignment="1">
      <alignment vertical="center"/>
    </xf>
    <xf numFmtId="0" fontId="13" fillId="3" borderId="18" xfId="4" applyFont="1" applyFill="1" applyBorder="1" applyAlignment="1">
      <alignment horizontal="center" vertical="center"/>
    </xf>
    <xf numFmtId="0" fontId="13" fillId="3" borderId="3" xfId="4" applyFont="1" applyFill="1" applyBorder="1" applyAlignment="1">
      <alignment horizontal="center" vertical="center"/>
    </xf>
    <xf numFmtId="0" fontId="13" fillId="3" borderId="17" xfId="4" applyFont="1" applyFill="1" applyBorder="1" applyAlignment="1">
      <alignment horizontal="center" vertical="center"/>
    </xf>
    <xf numFmtId="0" fontId="13" fillId="0" borderId="0" xfId="4" applyFont="1" applyAlignment="1">
      <alignment horizontal="center" vertical="center"/>
    </xf>
    <xf numFmtId="176" fontId="11" fillId="0" borderId="22" xfId="4" applyNumberFormat="1" applyFont="1" applyBorder="1" applyAlignment="1">
      <alignment vertical="center"/>
    </xf>
    <xf numFmtId="0" fontId="11" fillId="0" borderId="0" xfId="4" applyFont="1" applyFill="1" applyAlignment="1">
      <alignment vertical="center"/>
    </xf>
    <xf numFmtId="0" fontId="13" fillId="0" borderId="16" xfId="0" applyFont="1" applyBorder="1" applyAlignment="1">
      <alignment horizontal="center" vertical="center"/>
    </xf>
    <xf numFmtId="0" fontId="13" fillId="0" borderId="2" xfId="0" applyFont="1" applyBorder="1" applyAlignment="1">
      <alignment vertical="center" wrapText="1"/>
    </xf>
    <xf numFmtId="0" fontId="15" fillId="0" borderId="0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3" fontId="13" fillId="0" borderId="16" xfId="0" applyNumberFormat="1" applyFont="1" applyFill="1" applyBorder="1" applyAlignment="1">
      <alignment vertical="center"/>
    </xf>
    <xf numFmtId="0" fontId="13" fillId="0" borderId="18" xfId="0" applyFont="1" applyBorder="1" applyAlignment="1">
      <alignment horizontal="center" vertical="center" wrapText="1"/>
    </xf>
    <xf numFmtId="176" fontId="33" fillId="0" borderId="8" xfId="4" applyNumberFormat="1" applyFont="1" applyFill="1" applyBorder="1" applyAlignment="1">
      <alignment vertical="center"/>
    </xf>
    <xf numFmtId="176" fontId="33" fillId="0" borderId="18" xfId="4" applyNumberFormat="1" applyFont="1" applyFill="1" applyBorder="1" applyAlignment="1">
      <alignment vertical="center"/>
    </xf>
    <xf numFmtId="0" fontId="33" fillId="5" borderId="7" xfId="4" applyFont="1" applyFill="1" applyBorder="1" applyAlignment="1">
      <alignment vertical="center"/>
    </xf>
    <xf numFmtId="176" fontId="33" fillId="0" borderId="21" xfId="4" applyNumberFormat="1" applyFont="1" applyFill="1" applyBorder="1" applyAlignment="1">
      <alignment vertical="center"/>
    </xf>
    <xf numFmtId="0" fontId="33" fillId="5" borderId="9" xfId="4" applyFont="1" applyFill="1" applyBorder="1" applyAlignment="1">
      <alignment vertical="center"/>
    </xf>
    <xf numFmtId="0" fontId="15" fillId="0" borderId="18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1" fillId="0" borderId="0" xfId="4" applyNumberFormat="1" applyFont="1" applyAlignment="1">
      <alignment horizontal="left" vertical="center"/>
    </xf>
    <xf numFmtId="3" fontId="13" fillId="5" borderId="18" xfId="0" applyNumberFormat="1" applyFont="1" applyFill="1" applyBorder="1" applyAlignment="1">
      <alignment vertical="center" shrinkToFit="1"/>
    </xf>
    <xf numFmtId="3" fontId="24" fillId="5" borderId="18" xfId="0" applyNumberFormat="1" applyFont="1" applyFill="1" applyBorder="1" applyAlignment="1">
      <alignment vertical="center" shrinkToFit="1"/>
    </xf>
    <xf numFmtId="3" fontId="24" fillId="5" borderId="21" xfId="0" applyNumberFormat="1" applyFont="1" applyFill="1" applyBorder="1" applyAlignment="1">
      <alignment vertical="center" shrinkToFit="1"/>
    </xf>
    <xf numFmtId="3" fontId="15" fillId="5" borderId="4" xfId="0" applyNumberFormat="1" applyFont="1" applyFill="1" applyBorder="1" applyAlignment="1">
      <alignment vertical="center" shrinkToFit="1"/>
    </xf>
    <xf numFmtId="3" fontId="13" fillId="0" borderId="18" xfId="0" applyNumberFormat="1" applyFont="1" applyFill="1" applyBorder="1" applyAlignment="1">
      <alignment vertical="center" shrinkToFit="1"/>
    </xf>
    <xf numFmtId="3" fontId="15" fillId="0" borderId="4" xfId="0" applyNumberFormat="1" applyFont="1" applyFill="1" applyBorder="1" applyAlignment="1">
      <alignment vertical="center" shrinkToFit="1"/>
    </xf>
    <xf numFmtId="49" fontId="13" fillId="5" borderId="10" xfId="0" applyNumberFormat="1" applyFont="1" applyFill="1" applyBorder="1" applyAlignment="1">
      <alignment horizontal="right" vertical="center"/>
    </xf>
    <xf numFmtId="0" fontId="29" fillId="7" borderId="0" xfId="4" applyFont="1" applyFill="1" applyAlignment="1">
      <alignment horizontal="center" vertical="center"/>
    </xf>
    <xf numFmtId="0" fontId="28" fillId="7" borderId="0" xfId="4" applyFont="1" applyFill="1" applyAlignment="1">
      <alignment vertical="center"/>
    </xf>
    <xf numFmtId="0" fontId="28" fillId="7" borderId="18" xfId="4" applyFont="1" applyFill="1" applyBorder="1" applyAlignment="1">
      <alignment horizontal="center" vertical="center"/>
    </xf>
    <xf numFmtId="3" fontId="13" fillId="7" borderId="18" xfId="0" applyNumberFormat="1" applyFont="1" applyFill="1" applyBorder="1" applyAlignment="1">
      <alignment vertical="center"/>
    </xf>
    <xf numFmtId="3" fontId="13" fillId="7" borderId="4" xfId="0" applyNumberFormat="1" applyFont="1" applyFill="1" applyBorder="1" applyAlignment="1">
      <alignment vertical="center"/>
    </xf>
    <xf numFmtId="3" fontId="24" fillId="7" borderId="18" xfId="0" applyNumberFormat="1" applyFont="1" applyFill="1" applyBorder="1" applyAlignment="1">
      <alignment vertical="center"/>
    </xf>
    <xf numFmtId="3" fontId="15" fillId="7" borderId="18" xfId="0" applyNumberFormat="1" applyFont="1" applyFill="1" applyBorder="1" applyAlignment="1">
      <alignment vertical="center"/>
    </xf>
    <xf numFmtId="3" fontId="13" fillId="7" borderId="21" xfId="0" applyNumberFormat="1" applyFont="1" applyFill="1" applyBorder="1" applyAlignment="1">
      <alignment vertical="center"/>
    </xf>
    <xf numFmtId="3" fontId="24" fillId="7" borderId="21" xfId="0" applyNumberFormat="1" applyFont="1" applyFill="1" applyBorder="1" applyAlignment="1">
      <alignment vertical="center"/>
    </xf>
    <xf numFmtId="3" fontId="15" fillId="7" borderId="4" xfId="0" applyNumberFormat="1" applyFont="1" applyFill="1" applyBorder="1" applyAlignment="1">
      <alignment vertical="center"/>
    </xf>
    <xf numFmtId="49" fontId="7" fillId="0" borderId="14" xfId="4" applyNumberFormat="1" applyFont="1" applyBorder="1" applyAlignment="1">
      <alignment vertical="center"/>
    </xf>
    <xf numFmtId="3" fontId="13" fillId="0" borderId="18" xfId="0" applyNumberFormat="1" applyFont="1" applyBorder="1" applyAlignment="1">
      <alignment vertical="center" wrapText="1"/>
    </xf>
    <xf numFmtId="49" fontId="6" fillId="0" borderId="15" xfId="4" applyNumberFormat="1" applyFont="1" applyBorder="1" applyAlignment="1">
      <alignment vertical="center"/>
    </xf>
    <xf numFmtId="49" fontId="7" fillId="0" borderId="17" xfId="4" applyNumberFormat="1" applyFont="1" applyBorder="1" applyAlignment="1">
      <alignment horizontal="center" vertical="center"/>
    </xf>
    <xf numFmtId="49" fontId="7" fillId="0" borderId="21" xfId="4" applyNumberFormat="1" applyFont="1" applyBorder="1" applyAlignment="1">
      <alignment horizontal="left" vertical="center"/>
    </xf>
    <xf numFmtId="49" fontId="7" fillId="0" borderId="14" xfId="4" applyNumberFormat="1" applyFont="1" applyBorder="1" applyAlignment="1">
      <alignment horizontal="center" vertical="center"/>
    </xf>
    <xf numFmtId="49" fontId="7" fillId="0" borderId="20" xfId="4" applyNumberFormat="1" applyFont="1" applyBorder="1" applyAlignment="1">
      <alignment horizontal="left" vertical="center"/>
    </xf>
    <xf numFmtId="49" fontId="6" fillId="0" borderId="7" xfId="4" applyNumberFormat="1" applyFont="1" applyBorder="1" applyAlignment="1">
      <alignment vertical="center"/>
    </xf>
    <xf numFmtId="49" fontId="7" fillId="0" borderId="16" xfId="4" applyNumberFormat="1" applyFont="1" applyBorder="1" applyAlignment="1">
      <alignment horizontal="center" vertical="center"/>
    </xf>
    <xf numFmtId="49" fontId="6" fillId="0" borderId="21" xfId="4" applyNumberFormat="1" applyFont="1" applyBorder="1" applyAlignment="1">
      <alignment vertical="center"/>
    </xf>
    <xf numFmtId="49" fontId="7" fillId="0" borderId="17" xfId="4" applyNumberFormat="1" applyFont="1" applyBorder="1" applyAlignment="1">
      <alignment horizontal="left" vertical="center"/>
    </xf>
    <xf numFmtId="49" fontId="35" fillId="0" borderId="21" xfId="4" applyNumberFormat="1" applyFont="1" applyBorder="1" applyAlignment="1">
      <alignment vertical="center"/>
    </xf>
    <xf numFmtId="49" fontId="35" fillId="0" borderId="15" xfId="4" applyNumberFormat="1" applyFont="1" applyBorder="1" applyAlignment="1">
      <alignment vertical="center"/>
    </xf>
    <xf numFmtId="49" fontId="6" fillId="0" borderId="21" xfId="4" applyNumberFormat="1" applyFont="1" applyBorder="1" applyAlignment="1">
      <alignment horizontal="center" vertical="center"/>
    </xf>
    <xf numFmtId="49" fontId="14" fillId="0" borderId="19" xfId="4" applyNumberFormat="1" applyFont="1" applyBorder="1" applyAlignment="1">
      <alignment vertical="center"/>
    </xf>
    <xf numFmtId="0" fontId="36" fillId="0" borderId="0" xfId="4" applyFont="1" applyAlignment="1">
      <alignment horizontal="center" vertical="center"/>
    </xf>
    <xf numFmtId="0" fontId="30" fillId="4" borderId="0" xfId="4" applyFont="1" applyFill="1" applyAlignment="1">
      <alignment vertical="center"/>
    </xf>
    <xf numFmtId="0" fontId="27" fillId="6" borderId="0" xfId="4" applyFont="1" applyFill="1" applyAlignment="1">
      <alignment horizontal="center" vertical="center"/>
    </xf>
    <xf numFmtId="0" fontId="29" fillId="7" borderId="0" xfId="4" applyFont="1" applyFill="1" applyAlignment="1">
      <alignment vertical="center"/>
    </xf>
    <xf numFmtId="0" fontId="11" fillId="3" borderId="15" xfId="4" applyFont="1" applyFill="1" applyBorder="1" applyAlignment="1">
      <alignment vertical="center"/>
    </xf>
    <xf numFmtId="0" fontId="11" fillId="3" borderId="16" xfId="4" applyFont="1" applyFill="1" applyBorder="1" applyAlignment="1">
      <alignment vertical="center"/>
    </xf>
    <xf numFmtId="0" fontId="11" fillId="3" borderId="17" xfId="4" applyFont="1" applyFill="1" applyBorder="1" applyAlignment="1">
      <alignment vertical="center"/>
    </xf>
    <xf numFmtId="0" fontId="11" fillId="3" borderId="21" xfId="4" applyFont="1" applyFill="1" applyBorder="1" applyAlignment="1">
      <alignment vertical="center"/>
    </xf>
    <xf numFmtId="0" fontId="31" fillId="0" borderId="0" xfId="4" applyFont="1" applyAlignment="1">
      <alignment horizontal="center" vertical="center"/>
    </xf>
    <xf numFmtId="0" fontId="11" fillId="0" borderId="15" xfId="4" applyFont="1" applyFill="1" applyBorder="1" applyAlignment="1">
      <alignment horizontal="distributed" vertical="center" justifyLastLine="1"/>
    </xf>
    <xf numFmtId="0" fontId="11" fillId="0" borderId="16" xfId="4" applyFont="1" applyFill="1" applyBorder="1" applyAlignment="1">
      <alignment horizontal="distributed" vertical="center" justifyLastLine="1"/>
    </xf>
    <xf numFmtId="0" fontId="11" fillId="0" borderId="17" xfId="4" applyFont="1" applyFill="1" applyBorder="1" applyAlignment="1">
      <alignment horizontal="distributed" vertical="center" justifyLastLine="1"/>
    </xf>
    <xf numFmtId="0" fontId="11" fillId="0" borderId="9" xfId="4" applyFont="1" applyFill="1" applyBorder="1" applyAlignment="1">
      <alignment horizontal="distributed" vertical="center" justifyLastLine="1"/>
    </xf>
    <xf numFmtId="0" fontId="11" fillId="0" borderId="5" xfId="4" applyFont="1" applyFill="1" applyBorder="1" applyAlignment="1">
      <alignment horizontal="distributed" vertical="center" justifyLastLine="1"/>
    </xf>
    <xf numFmtId="0" fontId="11" fillId="0" borderId="6" xfId="4" applyFont="1" applyFill="1" applyBorder="1" applyAlignment="1">
      <alignment horizontal="distributed" vertical="center" justifyLastLine="1"/>
    </xf>
    <xf numFmtId="0" fontId="11" fillId="0" borderId="18" xfId="4" applyFont="1" applyFill="1" applyBorder="1" applyAlignment="1">
      <alignment horizontal="center" vertical="center" justifyLastLine="1"/>
    </xf>
    <xf numFmtId="0" fontId="11" fillId="7" borderId="19" xfId="4" applyFont="1" applyFill="1" applyBorder="1" applyAlignment="1">
      <alignment horizontal="center" vertical="center"/>
    </xf>
    <xf numFmtId="0" fontId="11" fillId="7" borderId="14" xfId="4" applyFont="1" applyFill="1" applyBorder="1" applyAlignment="1">
      <alignment horizontal="center" vertical="center"/>
    </xf>
    <xf numFmtId="0" fontId="11" fillId="7" borderId="20" xfId="4" applyFont="1" applyFill="1" applyBorder="1" applyAlignment="1">
      <alignment horizontal="center" vertical="center"/>
    </xf>
    <xf numFmtId="0" fontId="11" fillId="3" borderId="10" xfId="4" applyFont="1" applyFill="1" applyBorder="1" applyAlignment="1">
      <alignment horizontal="center" vertical="center"/>
    </xf>
    <xf numFmtId="0" fontId="11" fillId="3" borderId="12" xfId="4" applyFont="1" applyFill="1" applyBorder="1" applyAlignment="1">
      <alignment vertical="center"/>
    </xf>
    <xf numFmtId="0" fontId="11" fillId="3" borderId="10" xfId="4" applyFont="1" applyFill="1" applyBorder="1" applyAlignment="1">
      <alignment vertical="center"/>
    </xf>
    <xf numFmtId="0" fontId="11" fillId="3" borderId="18" xfId="4" applyFont="1" applyFill="1" applyBorder="1" applyAlignment="1">
      <alignment vertical="center"/>
    </xf>
    <xf numFmtId="0" fontId="11" fillId="0" borderId="0" xfId="4" applyFont="1" applyAlignment="1">
      <alignment horizontal="right" vertical="center"/>
    </xf>
    <xf numFmtId="0" fontId="11" fillId="3" borderId="8" xfId="4" applyFont="1" applyFill="1" applyBorder="1" applyAlignment="1">
      <alignment vertical="center"/>
    </xf>
    <xf numFmtId="0" fontId="11" fillId="3" borderId="7" xfId="4" applyFont="1" applyFill="1" applyBorder="1" applyAlignment="1">
      <alignment vertical="center"/>
    </xf>
    <xf numFmtId="0" fontId="33" fillId="5" borderId="18" xfId="4" applyFont="1" applyFill="1" applyBorder="1" applyAlignment="1">
      <alignment vertical="center"/>
    </xf>
    <xf numFmtId="0" fontId="33" fillId="5" borderId="21" xfId="4" applyFont="1" applyFill="1" applyBorder="1" applyAlignment="1">
      <alignment vertical="center"/>
    </xf>
    <xf numFmtId="0" fontId="33" fillId="5" borderId="13" xfId="4" applyFont="1" applyFill="1" applyBorder="1" applyAlignment="1">
      <alignment vertical="center"/>
    </xf>
    <xf numFmtId="0" fontId="33" fillId="5" borderId="8" xfId="4" applyFont="1" applyFill="1" applyBorder="1" applyAlignment="1">
      <alignment vertical="center"/>
    </xf>
    <xf numFmtId="0" fontId="11" fillId="3" borderId="13" xfId="4" applyFont="1" applyFill="1" applyBorder="1" applyAlignment="1">
      <alignment vertical="center"/>
    </xf>
    <xf numFmtId="49" fontId="11" fillId="0" borderId="5" xfId="4" applyNumberFormat="1" applyFont="1" applyBorder="1" applyAlignment="1">
      <alignment horizontal="left" vertical="center"/>
    </xf>
    <xf numFmtId="0" fontId="13" fillId="3" borderId="18" xfId="4" applyFont="1" applyFill="1" applyBorder="1" applyAlignment="1">
      <alignment horizontal="center" vertical="center"/>
    </xf>
    <xf numFmtId="177" fontId="11" fillId="0" borderId="5" xfId="4" applyNumberFormat="1" applyFont="1" applyBorder="1" applyAlignment="1">
      <alignment horizontal="right" vertical="center"/>
    </xf>
    <xf numFmtId="0" fontId="13" fillId="3" borderId="21" xfId="4" applyFont="1" applyFill="1" applyBorder="1" applyAlignment="1">
      <alignment horizontal="center" vertical="center"/>
    </xf>
    <xf numFmtId="0" fontId="13" fillId="3" borderId="7" xfId="4" applyFont="1" applyFill="1" applyBorder="1" applyAlignment="1">
      <alignment horizontal="center" vertical="center"/>
    </xf>
    <xf numFmtId="0" fontId="13" fillId="3" borderId="10" xfId="4" applyFont="1" applyFill="1" applyBorder="1" applyAlignment="1">
      <alignment horizontal="center" vertical="center"/>
    </xf>
    <xf numFmtId="0" fontId="13" fillId="3" borderId="21" xfId="4" applyFont="1" applyFill="1" applyBorder="1" applyAlignment="1">
      <alignment horizontal="center" vertical="center" wrapText="1"/>
    </xf>
    <xf numFmtId="38" fontId="13" fillId="3" borderId="21" xfId="5" applyFont="1" applyFill="1" applyBorder="1" applyAlignment="1">
      <alignment horizontal="center" vertical="center"/>
    </xf>
    <xf numFmtId="38" fontId="13" fillId="3" borderId="7" xfId="5" applyFont="1" applyFill="1" applyBorder="1" applyAlignment="1">
      <alignment horizontal="center" vertical="center"/>
    </xf>
    <xf numFmtId="38" fontId="13" fillId="3" borderId="10" xfId="5" applyFont="1" applyFill="1" applyBorder="1" applyAlignment="1">
      <alignment horizontal="center" vertical="center"/>
    </xf>
    <xf numFmtId="0" fontId="12" fillId="3" borderId="15" xfId="4" applyFont="1" applyFill="1" applyBorder="1" applyAlignment="1">
      <alignment horizontal="center" vertical="center" wrapText="1"/>
    </xf>
    <xf numFmtId="0" fontId="12" fillId="3" borderId="9" xfId="4" applyFont="1" applyFill="1" applyBorder="1" applyAlignment="1">
      <alignment horizontal="center" vertical="center" wrapText="1"/>
    </xf>
    <xf numFmtId="0" fontId="13" fillId="3" borderId="14" xfId="4" applyFont="1" applyFill="1" applyBorder="1" applyAlignment="1">
      <alignment horizontal="distributed" vertical="center" justifyLastLine="1"/>
    </xf>
    <xf numFmtId="0" fontId="13" fillId="3" borderId="17" xfId="4" applyFont="1" applyFill="1" applyBorder="1" applyAlignment="1">
      <alignment horizontal="center" vertical="center" wrapText="1"/>
    </xf>
    <xf numFmtId="0" fontId="13" fillId="3" borderId="3" xfId="4" applyFont="1" applyFill="1" applyBorder="1" applyAlignment="1">
      <alignment horizontal="center" vertical="center"/>
    </xf>
    <xf numFmtId="0" fontId="13" fillId="3" borderId="6" xfId="4" applyFont="1" applyFill="1" applyBorder="1" applyAlignment="1">
      <alignment horizontal="center" vertical="center"/>
    </xf>
    <xf numFmtId="0" fontId="12" fillId="3" borderId="16" xfId="4" applyFont="1" applyFill="1" applyBorder="1" applyAlignment="1">
      <alignment horizontal="center" vertical="center" wrapText="1"/>
    </xf>
    <xf numFmtId="0" fontId="12" fillId="3" borderId="5" xfId="4" applyFont="1" applyFill="1" applyBorder="1" applyAlignment="1">
      <alignment horizontal="center" vertical="center" wrapText="1"/>
    </xf>
    <xf numFmtId="0" fontId="13" fillId="3" borderId="15" xfId="4" applyFont="1" applyFill="1" applyBorder="1" applyAlignment="1">
      <alignment horizontal="center" vertical="center" wrapText="1"/>
    </xf>
    <xf numFmtId="0" fontId="13" fillId="3" borderId="2" xfId="4" applyFont="1" applyFill="1" applyBorder="1" applyAlignment="1">
      <alignment horizontal="center" vertical="center"/>
    </xf>
    <xf numFmtId="0" fontId="13" fillId="3" borderId="9" xfId="4" applyFont="1" applyFill="1" applyBorder="1" applyAlignment="1">
      <alignment horizontal="center" vertical="center"/>
    </xf>
    <xf numFmtId="0" fontId="13" fillId="3" borderId="21" xfId="4" applyFont="1" applyFill="1" applyBorder="1" applyAlignment="1">
      <alignment horizontal="distributed" vertical="center" justifyLastLine="1"/>
    </xf>
    <xf numFmtId="0" fontId="13" fillId="3" borderId="7" xfId="4" applyFont="1" applyFill="1" applyBorder="1" applyAlignment="1">
      <alignment horizontal="distributed" vertical="center" justifyLastLine="1"/>
    </xf>
    <xf numFmtId="0" fontId="13" fillId="3" borderId="10" xfId="4" applyFont="1" applyFill="1" applyBorder="1" applyAlignment="1">
      <alignment horizontal="distributed" vertical="center" justifyLastLine="1"/>
    </xf>
    <xf numFmtId="0" fontId="13" fillId="0" borderId="18" xfId="4" applyFont="1" applyBorder="1" applyAlignment="1">
      <alignment horizontal="center" vertical="center"/>
    </xf>
    <xf numFmtId="0" fontId="13" fillId="3" borderId="19" xfId="4" applyFont="1" applyFill="1" applyBorder="1" applyAlignment="1">
      <alignment horizontal="distributed" vertical="center" justifyLastLine="1"/>
    </xf>
    <xf numFmtId="0" fontId="13" fillId="3" borderId="16" xfId="4" applyFont="1" applyFill="1" applyBorder="1" applyAlignment="1">
      <alignment horizontal="distributed" vertical="center" justifyLastLine="1"/>
    </xf>
    <xf numFmtId="0" fontId="13" fillId="3" borderId="17" xfId="4" applyFont="1" applyFill="1" applyBorder="1" applyAlignment="1">
      <alignment horizontal="distributed" vertical="center" justifyLastLine="1"/>
    </xf>
    <xf numFmtId="0" fontId="13" fillId="3" borderId="15" xfId="4" applyFont="1" applyFill="1" applyBorder="1" applyAlignment="1">
      <alignment horizontal="center" vertical="center"/>
    </xf>
    <xf numFmtId="0" fontId="13" fillId="3" borderId="2" xfId="4" applyFont="1" applyFill="1" applyBorder="1" applyAlignment="1">
      <alignment horizontal="center" vertical="center" wrapText="1"/>
    </xf>
    <xf numFmtId="0" fontId="13" fillId="3" borderId="9" xfId="4" applyFont="1" applyFill="1" applyBorder="1" applyAlignment="1">
      <alignment horizontal="center" vertical="center" wrapText="1"/>
    </xf>
    <xf numFmtId="0" fontId="13" fillId="3" borderId="17" xfId="4" applyFont="1" applyFill="1" applyBorder="1" applyAlignment="1">
      <alignment horizontal="center" vertical="center"/>
    </xf>
    <xf numFmtId="0" fontId="13" fillId="3" borderId="18" xfId="4" applyFont="1" applyFill="1" applyBorder="1" applyAlignment="1">
      <alignment horizontal="center" vertical="center" wrapText="1"/>
    </xf>
    <xf numFmtId="0" fontId="18" fillId="0" borderId="5" xfId="4" applyFont="1" applyBorder="1" applyAlignment="1">
      <alignment horizontal="left" vertical="center"/>
    </xf>
    <xf numFmtId="0" fontId="13" fillId="0" borderId="18" xfId="4" applyFont="1" applyBorder="1" applyAlignment="1">
      <alignment horizontal="center" vertical="center" wrapText="1"/>
    </xf>
    <xf numFmtId="0" fontId="13" fillId="0" borderId="18" xfId="4" applyFont="1" applyFill="1" applyBorder="1" applyAlignment="1">
      <alignment horizontal="center" vertical="center" wrapText="1"/>
    </xf>
    <xf numFmtId="38" fontId="13" fillId="3" borderId="21" xfId="5" applyFont="1" applyFill="1" applyBorder="1" applyAlignment="1">
      <alignment horizontal="center" vertical="center" wrapText="1"/>
    </xf>
    <xf numFmtId="0" fontId="13" fillId="3" borderId="21" xfId="4" applyFont="1" applyFill="1" applyBorder="1" applyAlignment="1">
      <alignment horizontal="distributed" vertical="center" wrapText="1" justifyLastLine="1"/>
    </xf>
    <xf numFmtId="0" fontId="13" fillId="3" borderId="7" xfId="4" applyFont="1" applyFill="1" applyBorder="1" applyAlignment="1">
      <alignment horizontal="distributed" vertical="center" wrapText="1" justifyLastLine="1"/>
    </xf>
    <xf numFmtId="0" fontId="13" fillId="3" borderId="10" xfId="4" applyFont="1" applyFill="1" applyBorder="1" applyAlignment="1">
      <alignment horizontal="distributed" vertical="center" wrapText="1" justifyLastLine="1"/>
    </xf>
    <xf numFmtId="0" fontId="13" fillId="0" borderId="0" xfId="4" applyFont="1" applyAlignment="1">
      <alignment horizontal="center" vertical="center"/>
    </xf>
    <xf numFmtId="38" fontId="13" fillId="3" borderId="15" xfId="5" applyFont="1" applyFill="1" applyBorder="1" applyAlignment="1">
      <alignment horizontal="center" vertical="center"/>
    </xf>
    <xf numFmtId="38" fontId="13" fillId="3" borderId="2" xfId="5" applyFont="1" applyFill="1" applyBorder="1" applyAlignment="1">
      <alignment horizontal="center" vertical="center"/>
    </xf>
    <xf numFmtId="38" fontId="13" fillId="3" borderId="9" xfId="5" applyFont="1" applyFill="1" applyBorder="1" applyAlignment="1">
      <alignment horizontal="center" vertical="center"/>
    </xf>
    <xf numFmtId="0" fontId="13" fillId="3" borderId="10" xfId="4" applyFont="1" applyFill="1" applyBorder="1" applyAlignment="1">
      <alignment horizontal="center" vertical="center" wrapText="1"/>
    </xf>
    <xf numFmtId="38" fontId="13" fillId="3" borderId="15" xfId="5" applyFont="1" applyFill="1" applyBorder="1" applyAlignment="1">
      <alignment horizontal="center" vertical="center" wrapText="1"/>
    </xf>
    <xf numFmtId="38" fontId="13" fillId="3" borderId="2" xfId="5" applyFont="1" applyFill="1" applyBorder="1" applyAlignment="1">
      <alignment horizontal="center" vertical="center" wrapText="1"/>
    </xf>
    <xf numFmtId="38" fontId="13" fillId="3" borderId="9" xfId="5" applyFont="1" applyFill="1" applyBorder="1" applyAlignment="1">
      <alignment horizontal="center" vertical="center" wrapText="1"/>
    </xf>
    <xf numFmtId="0" fontId="12" fillId="0" borderId="0" xfId="4" applyFont="1" applyBorder="1" applyAlignment="1">
      <alignment horizontal="left" vertical="center"/>
    </xf>
    <xf numFmtId="38" fontId="13" fillId="3" borderId="3" xfId="5" applyFont="1" applyFill="1" applyBorder="1" applyAlignment="1">
      <alignment horizontal="center" vertical="center"/>
    </xf>
    <xf numFmtId="38" fontId="13" fillId="3" borderId="6" xfId="5" applyFont="1" applyFill="1" applyBorder="1" applyAlignment="1">
      <alignment horizontal="center" vertical="center"/>
    </xf>
    <xf numFmtId="177" fontId="11" fillId="0" borderId="5" xfId="4" applyNumberFormat="1" applyFont="1" applyBorder="1" applyAlignment="1">
      <alignment vertical="center"/>
    </xf>
    <xf numFmtId="0" fontId="13" fillId="3" borderId="21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3" fillId="3" borderId="21" xfId="0" applyFont="1" applyFill="1" applyBorder="1" applyAlignment="1">
      <alignment horizontal="distributed" vertical="center" justifyLastLine="1"/>
    </xf>
    <xf numFmtId="0" fontId="13" fillId="3" borderId="7" xfId="0" applyFont="1" applyFill="1" applyBorder="1" applyAlignment="1">
      <alignment horizontal="distributed" vertical="center" justifyLastLine="1"/>
    </xf>
    <xf numFmtId="0" fontId="13" fillId="3" borderId="10" xfId="0" applyFont="1" applyFill="1" applyBorder="1" applyAlignment="1">
      <alignment horizontal="distributed" vertical="center" justifyLastLine="1"/>
    </xf>
    <xf numFmtId="0" fontId="13" fillId="3" borderId="15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21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13" fillId="3" borderId="7" xfId="4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>
      <alignment horizontal="distributed" vertical="center" justifyLastLine="1"/>
    </xf>
    <xf numFmtId="0" fontId="13" fillId="3" borderId="14" xfId="0" applyFont="1" applyFill="1" applyBorder="1" applyAlignment="1">
      <alignment horizontal="distributed" vertical="center" justifyLastLine="1"/>
    </xf>
    <xf numFmtId="0" fontId="13" fillId="3" borderId="20" xfId="0" applyFont="1" applyFill="1" applyBorder="1" applyAlignment="1">
      <alignment horizontal="distributed" vertical="center" justifyLastLine="1"/>
    </xf>
    <xf numFmtId="0" fontId="13" fillId="3" borderId="19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6" fillId="5" borderId="21" xfId="0" applyFont="1" applyFill="1" applyBorder="1" applyAlignment="1">
      <alignment horizontal="center" vertical="center" wrapText="1"/>
    </xf>
    <xf numFmtId="0" fontId="16" fillId="5" borderId="7" xfId="0" applyFont="1" applyFill="1" applyBorder="1" applyAlignment="1">
      <alignment horizontal="center" vertical="center"/>
    </xf>
    <xf numFmtId="0" fontId="13" fillId="0" borderId="21" xfId="4" applyFont="1" applyBorder="1" applyAlignment="1">
      <alignment horizontal="center" vertical="center"/>
    </xf>
    <xf numFmtId="0" fontId="13" fillId="0" borderId="7" xfId="4" applyFont="1" applyBorder="1" applyAlignment="1">
      <alignment horizontal="center" vertical="center"/>
    </xf>
    <xf numFmtId="0" fontId="13" fillId="0" borderId="10" xfId="4" applyFont="1" applyBorder="1" applyAlignment="1">
      <alignment horizontal="center" vertical="center"/>
    </xf>
    <xf numFmtId="0" fontId="13" fillId="3" borderId="20" xfId="4" applyFont="1" applyFill="1" applyBorder="1" applyAlignment="1">
      <alignment horizontal="distributed" vertical="center" justifyLastLine="1"/>
    </xf>
    <xf numFmtId="49" fontId="5" fillId="0" borderId="5" xfId="4" applyNumberFormat="1" applyFont="1" applyBorder="1" applyAlignment="1">
      <alignment horizontal="center" vertical="center"/>
    </xf>
    <xf numFmtId="49" fontId="7" fillId="3" borderId="19" xfId="4" applyNumberFormat="1" applyFont="1" applyFill="1" applyBorder="1" applyAlignment="1">
      <alignment horizontal="center" vertical="center"/>
    </xf>
    <xf numFmtId="49" fontId="7" fillId="3" borderId="20" xfId="4" applyNumberFormat="1" applyFont="1" applyFill="1" applyBorder="1" applyAlignment="1">
      <alignment horizontal="center" vertical="center"/>
    </xf>
  </cellXfs>
  <cellStyles count="9">
    <cellStyle name="Normal" xfId="7" xr:uid="{00000000-0005-0000-0000-000000000000}"/>
    <cellStyle name="パーセント 2" xfId="6" xr:uid="{00000000-0005-0000-0000-000001000000}"/>
    <cellStyle name="桁区切り 2" xfId="5" xr:uid="{00000000-0005-0000-0000-000002000000}"/>
    <cellStyle name="桁区切り 3" xfId="8" xr:uid="{00000000-0005-0000-0000-000003000000}"/>
    <cellStyle name="桁区切り 4" xfId="3" xr:uid="{00000000-0005-0000-0000-000004000000}"/>
    <cellStyle name="標準" xfId="0" builtinId="0"/>
    <cellStyle name="標準 2" xfId="2" xr:uid="{00000000-0005-0000-0000-000006000000}"/>
    <cellStyle name="標準 3" xfId="4" xr:uid="{00000000-0005-0000-0000-000007000000}"/>
    <cellStyle name="標準 4" xfId="1" xr:uid="{00000000-0005-0000-0000-000008000000}"/>
  </cellStyles>
  <dxfs count="0"/>
  <tableStyles count="0" defaultTableStyle="TableStyleMedium2" defaultPivotStyle="PivotStyleLight16"/>
  <colors>
    <mruColors>
      <color rgb="FFFDECE3"/>
      <color rgb="FFFEFAF8"/>
      <color rgb="FFFBD6C1"/>
      <color rgb="FFFACDB4"/>
      <color rgb="FFD9E1F2"/>
      <color rgb="FF4472C4"/>
      <color rgb="FFF4A79A"/>
      <color rgb="FFFC6868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1911-03310\f\&#20849;&#26377;&#65288;&#20491;&#21029;&#31227;&#21205;&#12398;&#12420;&#12388;&#65289;\100_&#22320;&#22495;&#12389;&#12367;&#12426;&#32207;&#21512;&#20132;&#20184;&#37329;\R3\04&#12288;&#25505;&#25246;&#20104;&#23450;&#20107;&#26989;&#35519;&#26619;\2%20&#25391;&#33288;&#23616;&#22238;&#31572;\01&#31354;&#30693;&#9675;\02%20R3&#25505;&#25246;&#20104;&#23450;&#20107;&#26989;&#35519;&#26619;&#34920;&#12304;&#31354;&#30693;&#32207;&#21512;&#25391;&#33288;&#23616;&#12305;%20210701&#20462;&#2749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プルダウン用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  <pageSetUpPr fitToPage="1"/>
  </sheetPr>
  <dimension ref="B2:G17"/>
  <sheetViews>
    <sheetView showGridLines="0" view="pageBreakPreview" zoomScaleNormal="100" zoomScaleSheetLayoutView="100" workbookViewId="0">
      <selection activeCell="B10" sqref="B10:G10"/>
    </sheetView>
  </sheetViews>
  <sheetFormatPr defaultColWidth="9" defaultRowHeight="14"/>
  <cols>
    <col min="1" max="1" width="5.90625" style="173" customWidth="1"/>
    <col min="2" max="2" width="9" style="173"/>
    <col min="3" max="3" width="10.453125" style="173" customWidth="1"/>
    <col min="4" max="4" width="33.08984375" style="173" customWidth="1"/>
    <col min="5" max="5" width="9" style="173"/>
    <col min="6" max="6" width="15.453125" style="173" customWidth="1"/>
    <col min="7" max="16384" width="9" style="173"/>
  </cols>
  <sheetData>
    <row r="2" spans="2:7" ht="25" customHeight="1">
      <c r="B2" s="254" t="s">
        <v>841</v>
      </c>
      <c r="C2" s="254"/>
      <c r="D2" s="254"/>
      <c r="E2" s="254"/>
      <c r="F2" s="254"/>
      <c r="G2" s="254"/>
    </row>
    <row r="3" spans="2:7" ht="10" customHeight="1">
      <c r="B3" s="227"/>
      <c r="C3" s="227"/>
      <c r="D3" s="227"/>
      <c r="E3" s="227"/>
      <c r="F3" s="227"/>
      <c r="G3" s="227"/>
    </row>
    <row r="4" spans="2:7" ht="18" customHeight="1">
      <c r="B4" s="255" t="s">
        <v>648</v>
      </c>
      <c r="C4" s="255"/>
      <c r="D4" s="255"/>
      <c r="E4" s="255"/>
      <c r="F4" s="255"/>
      <c r="G4" s="255"/>
    </row>
    <row r="5" spans="2:7">
      <c r="B5" s="228"/>
      <c r="C5" s="228"/>
      <c r="D5" s="228"/>
      <c r="E5" s="228"/>
      <c r="F5" s="228"/>
      <c r="G5" s="228"/>
    </row>
    <row r="6" spans="2:7" ht="40" customHeight="1">
      <c r="B6" s="228"/>
      <c r="C6" s="228" t="s">
        <v>649</v>
      </c>
      <c r="D6" s="229" t="s">
        <v>280</v>
      </c>
      <c r="E6" s="228"/>
      <c r="F6" s="228"/>
      <c r="G6" s="228"/>
    </row>
    <row r="7" spans="2:7">
      <c r="B7" s="228"/>
      <c r="C7" s="228"/>
      <c r="D7" s="228"/>
      <c r="E7" s="228"/>
      <c r="F7" s="228"/>
      <c r="G7" s="228"/>
    </row>
    <row r="8" spans="2:7">
      <c r="B8" s="228"/>
      <c r="C8" s="228"/>
      <c r="D8" s="228"/>
      <c r="E8" s="228"/>
      <c r="F8" s="228"/>
      <c r="G8" s="228"/>
    </row>
    <row r="9" spans="2:7" ht="18" customHeight="1">
      <c r="B9" s="255" t="s">
        <v>650</v>
      </c>
      <c r="C9" s="255"/>
      <c r="D9" s="255"/>
      <c r="E9" s="255"/>
      <c r="F9" s="255"/>
      <c r="G9" s="255"/>
    </row>
    <row r="10" spans="2:7" ht="18" customHeight="1">
      <c r="B10" s="255" t="s">
        <v>840</v>
      </c>
      <c r="C10" s="255"/>
      <c r="D10" s="255"/>
      <c r="E10" s="255"/>
      <c r="F10" s="255"/>
      <c r="G10" s="255"/>
    </row>
    <row r="11" spans="2:7">
      <c r="B11" s="255"/>
      <c r="C11" s="255"/>
      <c r="D11" s="255"/>
      <c r="E11" s="255"/>
      <c r="F11" s="255"/>
      <c r="G11" s="255"/>
    </row>
    <row r="12" spans="2:7" ht="18" customHeight="1">
      <c r="B12" s="255" t="s">
        <v>651</v>
      </c>
      <c r="C12" s="255"/>
      <c r="D12" s="255"/>
      <c r="E12" s="255"/>
      <c r="F12" s="255"/>
      <c r="G12" s="255"/>
    </row>
    <row r="13" spans="2:7" ht="10" customHeight="1">
      <c r="B13" s="227"/>
      <c r="C13" s="227"/>
      <c r="D13" s="227"/>
      <c r="E13" s="227"/>
      <c r="F13" s="227"/>
      <c r="G13" s="227"/>
    </row>
    <row r="14" spans="2:7">
      <c r="B14" s="228"/>
      <c r="C14" s="228"/>
      <c r="D14" s="228"/>
      <c r="E14" s="228"/>
      <c r="F14" s="228"/>
      <c r="G14" s="228"/>
    </row>
    <row r="16" spans="2:7" ht="22" customHeight="1">
      <c r="B16" s="253" t="s">
        <v>750</v>
      </c>
      <c r="C16" s="253"/>
      <c r="D16" s="253"/>
      <c r="E16" s="253"/>
      <c r="F16" s="253"/>
      <c r="G16" s="253"/>
    </row>
    <row r="17" spans="2:7" ht="22" customHeight="1">
      <c r="B17" s="253"/>
      <c r="C17" s="253"/>
      <c r="D17" s="253"/>
      <c r="E17" s="253"/>
      <c r="F17" s="253"/>
      <c r="G17" s="253"/>
    </row>
  </sheetData>
  <mergeCells count="8">
    <mergeCell ref="B16:G16"/>
    <mergeCell ref="B17:G17"/>
    <mergeCell ref="B2:G2"/>
    <mergeCell ref="B4:G4"/>
    <mergeCell ref="B9:G9"/>
    <mergeCell ref="B10:G10"/>
    <mergeCell ref="B11:G11"/>
    <mergeCell ref="B12:G12"/>
  </mergeCells>
  <phoneticPr fontId="1"/>
  <printOptions horizontalCentered="1"/>
  <pageMargins left="0.78740157480314965" right="0.78740157480314965" top="0.78740157480314965" bottom="0.78740157480314965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プルダウン用!$C$4:$C$17</xm:f>
          </x14:formula1>
          <xm:sqref>D6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AP44"/>
  <sheetViews>
    <sheetView workbookViewId="0">
      <selection activeCell="AE19" sqref="AE19"/>
    </sheetView>
  </sheetViews>
  <sheetFormatPr defaultColWidth="9" defaultRowHeight="16" customHeight="1"/>
  <cols>
    <col min="1" max="2" width="2.6328125" style="1" customWidth="1"/>
    <col min="3" max="3" width="27.6328125" style="1" customWidth="1"/>
    <col min="4" max="27" width="6.6328125" style="1" customWidth="1"/>
    <col min="28" max="28" width="9" style="1"/>
    <col min="29" max="30" width="2.6328125" style="1" customWidth="1"/>
    <col min="31" max="31" width="22.90625" style="1" customWidth="1"/>
    <col min="32" max="32" width="9" style="1"/>
    <col min="33" max="34" width="2.6328125" style="1" customWidth="1"/>
    <col min="35" max="35" width="24.90625" style="1" customWidth="1"/>
    <col min="36" max="36" width="9" style="1"/>
    <col min="37" max="38" width="2.6328125" style="1" customWidth="1"/>
    <col min="39" max="40" width="9" style="1"/>
    <col min="41" max="42" width="2.6328125" style="1" customWidth="1"/>
    <col min="43" max="16384" width="9" style="1"/>
  </cols>
  <sheetData>
    <row r="2" spans="1:42" ht="16" customHeight="1">
      <c r="A2" s="1" t="s">
        <v>426</v>
      </c>
      <c r="D2" s="31" t="s">
        <v>425</v>
      </c>
      <c r="AC2" s="1" t="s">
        <v>424</v>
      </c>
      <c r="AG2" s="1" t="s">
        <v>423</v>
      </c>
      <c r="AK2" s="1" t="s">
        <v>422</v>
      </c>
      <c r="AO2" s="1" t="s">
        <v>421</v>
      </c>
    </row>
    <row r="3" spans="1:42" ht="16" customHeight="1">
      <c r="B3" s="1" t="s">
        <v>420</v>
      </c>
      <c r="D3" s="30">
        <v>1</v>
      </c>
      <c r="E3" s="30">
        <v>2</v>
      </c>
      <c r="F3" s="30">
        <v>3</v>
      </c>
      <c r="G3" s="30">
        <v>4</v>
      </c>
      <c r="H3" s="30">
        <v>5</v>
      </c>
      <c r="I3" s="30">
        <v>6</v>
      </c>
      <c r="J3" s="30">
        <v>7</v>
      </c>
      <c r="K3" s="30">
        <v>8</v>
      </c>
      <c r="L3" s="30">
        <v>9</v>
      </c>
      <c r="M3" s="30">
        <v>10</v>
      </c>
      <c r="N3" s="30">
        <v>11</v>
      </c>
      <c r="O3" s="30">
        <v>12</v>
      </c>
      <c r="P3" s="30">
        <v>13</v>
      </c>
      <c r="Q3" s="30">
        <v>14</v>
      </c>
      <c r="R3" s="30">
        <v>15</v>
      </c>
      <c r="S3" s="30">
        <v>16</v>
      </c>
      <c r="T3" s="30">
        <v>17</v>
      </c>
      <c r="U3" s="30">
        <v>18</v>
      </c>
      <c r="V3" s="30">
        <v>19</v>
      </c>
      <c r="W3" s="30">
        <v>20</v>
      </c>
      <c r="X3" s="30">
        <v>21</v>
      </c>
      <c r="Y3" s="30">
        <v>22</v>
      </c>
      <c r="Z3" s="30">
        <v>23</v>
      </c>
      <c r="AA3" s="30">
        <v>24</v>
      </c>
      <c r="AD3" s="1" t="s">
        <v>299</v>
      </c>
      <c r="AH3" s="1" t="s">
        <v>299</v>
      </c>
      <c r="AL3" s="1" t="s">
        <v>299</v>
      </c>
      <c r="AP3" s="1" t="s">
        <v>419</v>
      </c>
    </row>
    <row r="4" spans="1:42" ht="16" customHeight="1">
      <c r="C4" s="1" t="s">
        <v>418</v>
      </c>
      <c r="D4" s="1" t="s">
        <v>417</v>
      </c>
      <c r="E4" s="1" t="s">
        <v>416</v>
      </c>
      <c r="F4" s="1" t="s">
        <v>415</v>
      </c>
      <c r="G4" s="1" t="s">
        <v>414</v>
      </c>
      <c r="H4" s="1" t="s">
        <v>242</v>
      </c>
      <c r="I4" s="1" t="s">
        <v>413</v>
      </c>
      <c r="J4" s="1" t="s">
        <v>412</v>
      </c>
      <c r="K4" s="1" t="s">
        <v>411</v>
      </c>
      <c r="L4" s="1" t="s">
        <v>410</v>
      </c>
      <c r="M4" s="1" t="s">
        <v>409</v>
      </c>
      <c r="N4" s="1" t="s">
        <v>164</v>
      </c>
      <c r="O4" s="1" t="s">
        <v>408</v>
      </c>
      <c r="P4" s="1" t="s">
        <v>407</v>
      </c>
      <c r="Q4" s="1" t="s">
        <v>406</v>
      </c>
      <c r="R4" s="1" t="s">
        <v>405</v>
      </c>
      <c r="S4" s="1" t="s">
        <v>241</v>
      </c>
      <c r="T4" s="1" t="s">
        <v>240</v>
      </c>
      <c r="U4" s="1" t="s">
        <v>404</v>
      </c>
      <c r="V4" s="1" t="s">
        <v>403</v>
      </c>
      <c r="W4" s="1" t="s">
        <v>402</v>
      </c>
      <c r="X4" s="1" t="s">
        <v>401</v>
      </c>
      <c r="Y4" s="1" t="s">
        <v>400</v>
      </c>
      <c r="Z4" s="1" t="s">
        <v>399</v>
      </c>
      <c r="AA4" s="1" t="s">
        <v>398</v>
      </c>
      <c r="AE4" s="1" t="s">
        <v>846</v>
      </c>
      <c r="AI4" s="1" t="s">
        <v>202</v>
      </c>
      <c r="AM4" s="1" t="s">
        <v>32</v>
      </c>
    </row>
    <row r="5" spans="1:42" ht="16" customHeight="1">
      <c r="C5" s="1" t="s">
        <v>397</v>
      </c>
      <c r="D5" s="1" t="s">
        <v>218</v>
      </c>
      <c r="E5" s="1" t="s">
        <v>396</v>
      </c>
      <c r="F5" s="1" t="s">
        <v>395</v>
      </c>
      <c r="G5" s="1" t="s">
        <v>394</v>
      </c>
      <c r="H5" s="1" t="s">
        <v>28</v>
      </c>
      <c r="I5" s="1" t="s">
        <v>393</v>
      </c>
      <c r="J5" s="1" t="s">
        <v>392</v>
      </c>
      <c r="AE5" s="1" t="s">
        <v>2</v>
      </c>
      <c r="AI5" s="1" t="s">
        <v>201</v>
      </c>
    </row>
    <row r="6" spans="1:42" ht="16" customHeight="1">
      <c r="C6" s="1" t="s">
        <v>391</v>
      </c>
      <c r="D6" s="1" t="s">
        <v>390</v>
      </c>
      <c r="E6" s="1" t="s">
        <v>389</v>
      </c>
      <c r="F6" s="1" t="s">
        <v>388</v>
      </c>
      <c r="G6" s="1" t="s">
        <v>387</v>
      </c>
      <c r="H6" s="1" t="s">
        <v>386</v>
      </c>
      <c r="I6" s="1" t="s">
        <v>385</v>
      </c>
      <c r="J6" s="1" t="s">
        <v>384</v>
      </c>
      <c r="K6" s="1" t="s">
        <v>383</v>
      </c>
      <c r="L6" s="1" t="s">
        <v>382</v>
      </c>
      <c r="M6" s="1" t="s">
        <v>381</v>
      </c>
      <c r="N6" s="1" t="s">
        <v>156</v>
      </c>
      <c r="O6" s="1" t="s">
        <v>380</v>
      </c>
      <c r="P6" s="1" t="s">
        <v>379</v>
      </c>
      <c r="Q6" s="1" t="s">
        <v>378</v>
      </c>
      <c r="R6" s="1" t="s">
        <v>377</v>
      </c>
      <c r="S6" s="1" t="s">
        <v>376</v>
      </c>
      <c r="T6" s="1" t="s">
        <v>375</v>
      </c>
      <c r="U6" s="1" t="s">
        <v>374</v>
      </c>
      <c r="V6" s="1" t="s">
        <v>373</v>
      </c>
      <c r="W6" s="1" t="s">
        <v>372</v>
      </c>
      <c r="AE6" s="1" t="s">
        <v>1</v>
      </c>
    </row>
    <row r="7" spans="1:42" ht="16" customHeight="1">
      <c r="C7" s="1" t="s">
        <v>371</v>
      </c>
      <c r="D7" s="1" t="s">
        <v>152</v>
      </c>
      <c r="E7" s="1" t="s">
        <v>370</v>
      </c>
      <c r="F7" s="1" t="s">
        <v>151</v>
      </c>
      <c r="G7" s="1" t="s">
        <v>150</v>
      </c>
      <c r="H7" s="1" t="s">
        <v>369</v>
      </c>
      <c r="I7" s="1" t="s">
        <v>368</v>
      </c>
      <c r="J7" s="1" t="s">
        <v>367</v>
      </c>
      <c r="K7" s="1" t="s">
        <v>366</v>
      </c>
      <c r="L7" s="1" t="s">
        <v>365</v>
      </c>
      <c r="M7" s="1" t="s">
        <v>364</v>
      </c>
      <c r="N7" s="1" t="s">
        <v>363</v>
      </c>
      <c r="AE7" s="1" t="s">
        <v>847</v>
      </c>
      <c r="AK7" s="1" t="s">
        <v>362</v>
      </c>
    </row>
    <row r="8" spans="1:42" ht="16" customHeight="1">
      <c r="C8" s="1" t="s">
        <v>361</v>
      </c>
      <c r="D8" s="1" t="s">
        <v>360</v>
      </c>
      <c r="E8" s="1" t="s">
        <v>359</v>
      </c>
      <c r="F8" s="1" t="s">
        <v>358</v>
      </c>
      <c r="G8" s="1" t="s">
        <v>357</v>
      </c>
      <c r="H8" s="1" t="s">
        <v>356</v>
      </c>
      <c r="I8" s="1" t="s">
        <v>355</v>
      </c>
      <c r="J8" s="1" t="s">
        <v>354</v>
      </c>
      <c r="AE8" s="1" t="s">
        <v>848</v>
      </c>
      <c r="AL8" s="1" t="s">
        <v>299</v>
      </c>
    </row>
    <row r="9" spans="1:42" ht="16" customHeight="1">
      <c r="C9" s="1" t="s">
        <v>353</v>
      </c>
      <c r="D9" s="1" t="s">
        <v>352</v>
      </c>
      <c r="E9" s="1" t="s">
        <v>351</v>
      </c>
      <c r="F9" s="1" t="s">
        <v>350</v>
      </c>
      <c r="G9" s="1" t="s">
        <v>349</v>
      </c>
      <c r="H9" s="1" t="s">
        <v>348</v>
      </c>
      <c r="I9" s="1" t="s">
        <v>347</v>
      </c>
      <c r="J9" s="1" t="s">
        <v>346</v>
      </c>
      <c r="K9" s="1" t="s">
        <v>216</v>
      </c>
      <c r="L9" s="1" t="s">
        <v>345</v>
      </c>
      <c r="M9" s="1" t="s">
        <v>344</v>
      </c>
      <c r="AE9" s="1" t="s">
        <v>849</v>
      </c>
      <c r="AM9" s="1" t="s">
        <v>239</v>
      </c>
    </row>
    <row r="10" spans="1:42" ht="16" customHeight="1">
      <c r="C10" s="1" t="s">
        <v>343</v>
      </c>
      <c r="D10" s="1" t="s">
        <v>342</v>
      </c>
      <c r="E10" s="1" t="s">
        <v>341</v>
      </c>
      <c r="F10" s="1" t="s">
        <v>340</v>
      </c>
      <c r="G10" s="1" t="s">
        <v>339</v>
      </c>
      <c r="H10" s="1" t="s">
        <v>338</v>
      </c>
      <c r="I10" s="1" t="s">
        <v>337</v>
      </c>
      <c r="J10" s="1" t="s">
        <v>138</v>
      </c>
      <c r="AE10" s="1" t="s">
        <v>850</v>
      </c>
    </row>
    <row r="11" spans="1:42" ht="16" customHeight="1">
      <c r="C11" s="1" t="s">
        <v>336</v>
      </c>
      <c r="D11" s="1" t="s">
        <v>335</v>
      </c>
      <c r="E11" s="1" t="s">
        <v>334</v>
      </c>
      <c r="F11" s="1" t="s">
        <v>333</v>
      </c>
      <c r="G11" s="1" t="s">
        <v>332</v>
      </c>
      <c r="H11" s="1" t="s">
        <v>331</v>
      </c>
      <c r="I11" s="1" t="s">
        <v>330</v>
      </c>
      <c r="J11" s="1" t="s">
        <v>329</v>
      </c>
      <c r="K11" s="1" t="s">
        <v>328</v>
      </c>
      <c r="L11" s="1" t="s">
        <v>327</v>
      </c>
      <c r="M11" s="1" t="s">
        <v>214</v>
      </c>
      <c r="N11" s="1" t="s">
        <v>133</v>
      </c>
      <c r="O11" s="1" t="s">
        <v>326</v>
      </c>
      <c r="P11" s="1" t="s">
        <v>325</v>
      </c>
      <c r="Q11" s="1" t="s">
        <v>324</v>
      </c>
      <c r="R11" s="1" t="s">
        <v>323</v>
      </c>
      <c r="S11" s="1" t="s">
        <v>322</v>
      </c>
      <c r="T11" s="1" t="s">
        <v>321</v>
      </c>
      <c r="U11" s="1" t="s">
        <v>228</v>
      </c>
      <c r="V11" s="1" t="s">
        <v>227</v>
      </c>
      <c r="W11" s="1" t="s">
        <v>320</v>
      </c>
      <c r="X11" s="1" t="s">
        <v>319</v>
      </c>
      <c r="Y11" s="1" t="s">
        <v>318</v>
      </c>
      <c r="AE11" s="1" t="s">
        <v>851</v>
      </c>
    </row>
    <row r="12" spans="1:42" ht="16" customHeight="1">
      <c r="C12" s="1" t="s">
        <v>317</v>
      </c>
      <c r="D12" s="1" t="s">
        <v>316</v>
      </c>
      <c r="E12" s="1" t="s">
        <v>315</v>
      </c>
      <c r="F12" s="1" t="s">
        <v>314</v>
      </c>
      <c r="G12" s="1" t="s">
        <v>313</v>
      </c>
      <c r="H12" s="1" t="s">
        <v>312</v>
      </c>
      <c r="I12" s="1" t="s">
        <v>311</v>
      </c>
      <c r="J12" s="1" t="s">
        <v>310</v>
      </c>
      <c r="K12" s="1" t="s">
        <v>309</v>
      </c>
      <c r="AE12" s="1" t="s">
        <v>65</v>
      </c>
      <c r="AK12" s="1" t="s">
        <v>645</v>
      </c>
    </row>
    <row r="13" spans="1:42" ht="16" customHeight="1">
      <c r="C13" s="1" t="s">
        <v>308</v>
      </c>
      <c r="D13" s="1" t="s">
        <v>307</v>
      </c>
      <c r="E13" s="1" t="s">
        <v>306</v>
      </c>
      <c r="F13" s="1" t="s">
        <v>305</v>
      </c>
      <c r="G13" s="1" t="s">
        <v>304</v>
      </c>
      <c r="H13" s="1" t="s">
        <v>226</v>
      </c>
      <c r="I13" s="1" t="s">
        <v>212</v>
      </c>
      <c r="J13" s="1" t="s">
        <v>303</v>
      </c>
      <c r="K13" s="1" t="s">
        <v>302</v>
      </c>
      <c r="L13" s="1" t="s">
        <v>301</v>
      </c>
      <c r="M13" s="1" t="s">
        <v>300</v>
      </c>
      <c r="AE13" s="1" t="s">
        <v>64</v>
      </c>
      <c r="AL13" s="1" t="s">
        <v>299</v>
      </c>
    </row>
    <row r="14" spans="1:42" ht="16" customHeight="1">
      <c r="C14" s="1" t="s">
        <v>298</v>
      </c>
      <c r="D14" s="1" t="s">
        <v>297</v>
      </c>
      <c r="E14" s="1" t="s">
        <v>296</v>
      </c>
      <c r="F14" s="1" t="s">
        <v>115</v>
      </c>
      <c r="G14" s="1" t="s">
        <v>295</v>
      </c>
      <c r="H14" s="1" t="s">
        <v>294</v>
      </c>
      <c r="I14" s="1" t="s">
        <v>293</v>
      </c>
      <c r="J14" s="1" t="s">
        <v>292</v>
      </c>
      <c r="K14" s="1" t="s">
        <v>291</v>
      </c>
      <c r="L14" s="1" t="s">
        <v>290</v>
      </c>
      <c r="M14" s="1" t="s">
        <v>289</v>
      </c>
      <c r="N14" s="1" t="s">
        <v>288</v>
      </c>
      <c r="O14" s="1" t="s">
        <v>287</v>
      </c>
      <c r="P14" s="1" t="s">
        <v>286</v>
      </c>
      <c r="Q14" s="1" t="s">
        <v>285</v>
      </c>
      <c r="R14" s="1" t="s">
        <v>284</v>
      </c>
      <c r="S14" s="1" t="s">
        <v>283</v>
      </c>
      <c r="T14" s="1" t="s">
        <v>282</v>
      </c>
      <c r="U14" s="1" t="s">
        <v>281</v>
      </c>
      <c r="AE14" s="1" t="s">
        <v>163</v>
      </c>
      <c r="AM14" s="1" t="s">
        <v>669</v>
      </c>
    </row>
    <row r="15" spans="1:42" ht="16" customHeight="1">
      <c r="C15" s="1" t="s">
        <v>280</v>
      </c>
      <c r="D15" s="1" t="s">
        <v>99</v>
      </c>
      <c r="E15" s="1" t="s">
        <v>279</v>
      </c>
      <c r="F15" s="1" t="s">
        <v>278</v>
      </c>
      <c r="G15" s="1" t="s">
        <v>277</v>
      </c>
      <c r="H15" s="1" t="s">
        <v>225</v>
      </c>
      <c r="I15" s="1" t="s">
        <v>276</v>
      </c>
      <c r="J15" s="1" t="s">
        <v>224</v>
      </c>
      <c r="K15" s="1" t="s">
        <v>91</v>
      </c>
      <c r="L15" s="1" t="s">
        <v>275</v>
      </c>
      <c r="M15" s="1" t="s">
        <v>274</v>
      </c>
      <c r="N15" s="1" t="s">
        <v>273</v>
      </c>
      <c r="O15" s="1" t="s">
        <v>272</v>
      </c>
      <c r="P15" s="1" t="s">
        <v>206</v>
      </c>
      <c r="Q15" s="1" t="s">
        <v>271</v>
      </c>
      <c r="R15" s="1" t="s">
        <v>270</v>
      </c>
      <c r="S15" s="1" t="s">
        <v>205</v>
      </c>
      <c r="T15" s="1" t="s">
        <v>269</v>
      </c>
      <c r="U15" s="1" t="s">
        <v>88</v>
      </c>
      <c r="V15" s="1" t="s">
        <v>268</v>
      </c>
      <c r="AE15" s="1" t="s">
        <v>26</v>
      </c>
    </row>
    <row r="16" spans="1:42" ht="16" customHeight="1">
      <c r="C16" s="1" t="s">
        <v>267</v>
      </c>
      <c r="D16" s="1" t="s">
        <v>266</v>
      </c>
      <c r="E16" s="1" t="s">
        <v>71</v>
      </c>
      <c r="F16" s="1" t="s">
        <v>265</v>
      </c>
      <c r="G16" s="1" t="s">
        <v>264</v>
      </c>
      <c r="H16" s="1" t="s">
        <v>80</v>
      </c>
      <c r="I16" s="1" t="s">
        <v>263</v>
      </c>
      <c r="J16" s="1" t="s">
        <v>262</v>
      </c>
      <c r="K16" s="1" t="s">
        <v>261</v>
      </c>
      <c r="AE16" s="1" t="s">
        <v>260</v>
      </c>
    </row>
    <row r="17" spans="2:39" ht="16" customHeight="1">
      <c r="C17" s="1" t="s">
        <v>259</v>
      </c>
      <c r="D17" s="1" t="s">
        <v>52</v>
      </c>
      <c r="E17" s="1" t="s">
        <v>258</v>
      </c>
      <c r="F17" s="1" t="s">
        <v>257</v>
      </c>
      <c r="G17" s="1" t="s">
        <v>256</v>
      </c>
      <c r="H17" s="1" t="s">
        <v>255</v>
      </c>
      <c r="AE17" s="1" t="s">
        <v>106</v>
      </c>
      <c r="AK17" s="1" t="s">
        <v>665</v>
      </c>
    </row>
    <row r="18" spans="2:39" ht="16" customHeight="1">
      <c r="AE18" s="1" t="s">
        <v>27</v>
      </c>
      <c r="AL18" s="1" t="s">
        <v>299</v>
      </c>
    </row>
    <row r="19" spans="2:39" ht="16" customHeight="1">
      <c r="AE19" s="1" t="s">
        <v>254</v>
      </c>
      <c r="AM19" s="1" t="s">
        <v>662</v>
      </c>
    </row>
    <row r="20" spans="2:39" ht="16" customHeight="1">
      <c r="B20" s="1" t="s">
        <v>253</v>
      </c>
      <c r="AE20" s="1" t="s">
        <v>252</v>
      </c>
    </row>
    <row r="21" spans="2:39" ht="16" customHeight="1">
      <c r="C21" s="1" t="s">
        <v>72</v>
      </c>
      <c r="AE21" s="1" t="s">
        <v>193</v>
      </c>
    </row>
    <row r="22" spans="2:39" ht="16" customHeight="1">
      <c r="C22" s="1" t="s">
        <v>95</v>
      </c>
      <c r="AK22" s="1" t="s">
        <v>666</v>
      </c>
    </row>
    <row r="23" spans="2:39" ht="16" customHeight="1">
      <c r="C23" s="1" t="s">
        <v>251</v>
      </c>
      <c r="AL23" s="1" t="s">
        <v>299</v>
      </c>
    </row>
    <row r="24" spans="2:39" ht="16" customHeight="1">
      <c r="C24" s="1" t="s">
        <v>98</v>
      </c>
      <c r="AM24" s="1" t="s">
        <v>667</v>
      </c>
    </row>
    <row r="25" spans="2:39" ht="16" customHeight="1">
      <c r="C25" s="1" t="s">
        <v>211</v>
      </c>
      <c r="AM25" s="1" t="s">
        <v>668</v>
      </c>
    </row>
    <row r="26" spans="2:39" ht="16" customHeight="1">
      <c r="C26" s="1" t="s">
        <v>250</v>
      </c>
    </row>
    <row r="27" spans="2:39" ht="16" customHeight="1">
      <c r="C27" s="1" t="s">
        <v>123</v>
      </c>
      <c r="AD27" s="1" t="s">
        <v>249</v>
      </c>
    </row>
    <row r="28" spans="2:39" ht="16" customHeight="1">
      <c r="C28" s="1" t="s">
        <v>69</v>
      </c>
      <c r="AE28" s="1" t="s">
        <v>102</v>
      </c>
    </row>
    <row r="29" spans="2:39" ht="16" customHeight="1">
      <c r="C29" s="1" t="s">
        <v>248</v>
      </c>
      <c r="AE29" s="1" t="s">
        <v>62</v>
      </c>
    </row>
    <row r="30" spans="2:39" ht="16" customHeight="1">
      <c r="C30" s="1" t="s">
        <v>247</v>
      </c>
      <c r="AE30" s="1" t="s">
        <v>81</v>
      </c>
    </row>
    <row r="31" spans="2:39" ht="16" customHeight="1">
      <c r="C31" s="1" t="s">
        <v>246</v>
      </c>
    </row>
    <row r="32" spans="2:39" ht="16" customHeight="1">
      <c r="C32" s="1" t="s">
        <v>245</v>
      </c>
    </row>
    <row r="33" spans="3:3" ht="16" customHeight="1">
      <c r="C33" s="1" t="s">
        <v>76</v>
      </c>
    </row>
    <row r="34" spans="3:3" ht="16" customHeight="1">
      <c r="C34" s="1" t="s">
        <v>244</v>
      </c>
    </row>
    <row r="35" spans="3:3" ht="16" customHeight="1">
      <c r="C35" s="1" t="s">
        <v>129</v>
      </c>
    </row>
    <row r="36" spans="3:3" ht="16" customHeight="1">
      <c r="C36" s="1" t="s">
        <v>74</v>
      </c>
    </row>
    <row r="37" spans="3:3" ht="16" customHeight="1">
      <c r="C37" s="1" t="s">
        <v>243</v>
      </c>
    </row>
    <row r="38" spans="3:3" ht="16" customHeight="1">
      <c r="C38" s="1" t="s">
        <v>127</v>
      </c>
    </row>
    <row r="39" spans="3:3" ht="16" customHeight="1">
      <c r="C39" s="1" t="s">
        <v>130</v>
      </c>
    </row>
    <row r="40" spans="3:3" ht="16" customHeight="1">
      <c r="C40" s="1" t="s">
        <v>63</v>
      </c>
    </row>
    <row r="41" spans="3:3" ht="16" customHeight="1">
      <c r="C41" s="1" t="s">
        <v>66</v>
      </c>
    </row>
    <row r="44" spans="3:3" ht="16" customHeight="1">
      <c r="C44" s="252" t="s">
        <v>828</v>
      </c>
    </row>
  </sheetData>
  <phoneticPr fontId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B1:H40"/>
  <sheetViews>
    <sheetView showZeros="0" view="pageBreakPreview" zoomScale="85" zoomScaleNormal="100" zoomScaleSheetLayoutView="85" workbookViewId="0">
      <selection activeCell="F36" sqref="F36"/>
    </sheetView>
  </sheetViews>
  <sheetFormatPr defaultColWidth="9" defaultRowHeight="13"/>
  <cols>
    <col min="1" max="1" width="9" style="2" customWidth="1"/>
    <col min="2" max="2" width="15.90625" style="2" customWidth="1"/>
    <col min="3" max="4" width="2.6328125" style="2" customWidth="1"/>
    <col min="5" max="5" width="23.08984375" style="2" customWidth="1"/>
    <col min="6" max="6" width="10.08984375" style="2" customWidth="1"/>
    <col min="7" max="7" width="20.08984375" style="2" customWidth="1"/>
    <col min="8" max="8" width="8.6328125" style="2" customWidth="1"/>
    <col min="9" max="16384" width="9" style="2"/>
  </cols>
  <sheetData>
    <row r="1" spans="2:8" ht="16.75" customHeight="1">
      <c r="G1" s="275" t="str">
        <f>★はじめに!D6</f>
        <v>12 十勝総合振興局</v>
      </c>
      <c r="H1" s="275"/>
    </row>
    <row r="2" spans="2:8" s="174" customFormat="1" ht="22" customHeight="1">
      <c r="B2" s="260" t="s">
        <v>652</v>
      </c>
      <c r="C2" s="260"/>
      <c r="D2" s="260"/>
      <c r="E2" s="260"/>
      <c r="F2" s="260"/>
      <c r="G2" s="260"/>
      <c r="H2" s="260"/>
    </row>
    <row r="3" spans="2:8" s="174" customFormat="1" ht="22" customHeight="1">
      <c r="B3" s="260" t="s">
        <v>839</v>
      </c>
      <c r="C3" s="260"/>
      <c r="D3" s="260"/>
      <c r="E3" s="260"/>
      <c r="F3" s="260"/>
      <c r="G3" s="260"/>
      <c r="H3" s="260"/>
    </row>
    <row r="4" spans="2:8" ht="20.149999999999999" customHeight="1">
      <c r="C4" s="3"/>
      <c r="D4" s="3"/>
      <c r="E4" s="3"/>
      <c r="F4" s="3"/>
      <c r="G4" s="175" t="s">
        <v>33</v>
      </c>
      <c r="H4" s="176"/>
    </row>
    <row r="5" spans="2:8" ht="20.149999999999999" customHeight="1">
      <c r="C5" s="261" t="s">
        <v>3</v>
      </c>
      <c r="D5" s="262"/>
      <c r="E5" s="263"/>
      <c r="F5" s="267" t="str">
        <f>★はじめに!D6</f>
        <v>12 十勝総合振興局</v>
      </c>
      <c r="G5" s="267"/>
      <c r="H5" s="176"/>
    </row>
    <row r="6" spans="2:8" ht="20.149999999999999" customHeight="1">
      <c r="C6" s="264"/>
      <c r="D6" s="265"/>
      <c r="E6" s="266"/>
      <c r="F6" s="177" t="s">
        <v>4</v>
      </c>
      <c r="G6" s="178" t="s">
        <v>653</v>
      </c>
    </row>
    <row r="7" spans="2:8" ht="26.15" customHeight="1">
      <c r="C7" s="268" t="s">
        <v>654</v>
      </c>
      <c r="D7" s="269"/>
      <c r="E7" s="270"/>
      <c r="F7" s="179">
        <f>F8</f>
        <v>0</v>
      </c>
      <c r="G7" s="179">
        <f>G8</f>
        <v>0</v>
      </c>
    </row>
    <row r="8" spans="2:8" ht="26.15" customHeight="1">
      <c r="C8" s="271" t="s">
        <v>655</v>
      </c>
      <c r="D8" s="271"/>
      <c r="E8" s="271"/>
      <c r="F8" s="179">
        <f>F9+F13+F23+F26+F31+F32+F33+F20+F34+F37</f>
        <v>0</v>
      </c>
      <c r="G8" s="179">
        <f>G9+G13+G23+G26+G31+G32+G33+G20+G34+G37</f>
        <v>0</v>
      </c>
    </row>
    <row r="9" spans="2:8" ht="26.15" customHeight="1">
      <c r="C9" s="256" t="s">
        <v>5</v>
      </c>
      <c r="D9" s="257"/>
      <c r="E9" s="258"/>
      <c r="F9" s="180">
        <f>SUM(F10:F12)</f>
        <v>0</v>
      </c>
      <c r="G9" s="180">
        <f>SUM(G10:G12)</f>
        <v>0</v>
      </c>
    </row>
    <row r="10" spans="2:8" ht="26.15" customHeight="1">
      <c r="C10" s="181"/>
      <c r="D10" s="259" t="s">
        <v>844</v>
      </c>
      <c r="E10" s="259"/>
      <c r="F10" s="182">
        <f>COUNTIF(①標準等!$B$7:$B$218,プルダウン用!AE4)</f>
        <v>0</v>
      </c>
      <c r="G10" s="182">
        <f>SUMIF(①標準等!$B$7:$B$218,プルダウン用!AE4,①標準等!$O$7:$O$218)</f>
        <v>0</v>
      </c>
    </row>
    <row r="11" spans="2:8" ht="26.15" customHeight="1">
      <c r="C11" s="181"/>
      <c r="D11" s="272" t="s">
        <v>6</v>
      </c>
      <c r="E11" s="272"/>
      <c r="F11" s="183">
        <f>COUNTIF(①標準等!$B$7:$B$218,プルダウン用!AE5)</f>
        <v>0</v>
      </c>
      <c r="G11" s="193">
        <f>SUMIF(①標準等!$B$7:$B$218,プルダウン用!AE5,①標準等!$O$7:$O$218)</f>
        <v>0</v>
      </c>
    </row>
    <row r="12" spans="2:8" ht="26.15" customHeight="1">
      <c r="C12" s="184"/>
      <c r="D12" s="273" t="s">
        <v>7</v>
      </c>
      <c r="E12" s="273"/>
      <c r="F12" s="189">
        <f>COUNTIF(①標準等!$B$7:$B$218,プルダウン用!AE6)</f>
        <v>0</v>
      </c>
      <c r="G12" s="189">
        <f>SUMIF(①標準等!$B$7:$B$218,プルダウン用!AE6,①標準等!$O$7:$O$218)</f>
        <v>0</v>
      </c>
    </row>
    <row r="13" spans="2:8" ht="26.15" customHeight="1">
      <c r="C13" s="256" t="s">
        <v>8</v>
      </c>
      <c r="D13" s="257"/>
      <c r="E13" s="258"/>
      <c r="F13" s="180">
        <f>F14+F17+F18+F19</f>
        <v>0</v>
      </c>
      <c r="G13" s="180">
        <f>G14+G17+G18+G19</f>
        <v>0</v>
      </c>
    </row>
    <row r="14" spans="2:8" ht="26.15" customHeight="1">
      <c r="C14" s="181"/>
      <c r="D14" s="256" t="s">
        <v>845</v>
      </c>
      <c r="E14" s="258"/>
      <c r="F14" s="180">
        <f>SUM(F15:F16)</f>
        <v>0</v>
      </c>
      <c r="G14" s="180">
        <f>SUM(G15:G16)</f>
        <v>0</v>
      </c>
    </row>
    <row r="15" spans="2:8" ht="26.15" customHeight="1">
      <c r="C15" s="181"/>
      <c r="D15" s="181"/>
      <c r="E15" s="185" t="s">
        <v>9</v>
      </c>
      <c r="F15" s="182">
        <f>COUNTIF(①標準等!$B$7:$B$218,プルダウン用!AE7)</f>
        <v>0</v>
      </c>
      <c r="G15" s="182">
        <f>SUMIF(①標準等!$B$7:$B$218,プルダウン用!AE7,①標準等!$O$7:$O$218)</f>
        <v>0</v>
      </c>
    </row>
    <row r="16" spans="2:8" ht="26.15" customHeight="1">
      <c r="C16" s="181"/>
      <c r="D16" s="184"/>
      <c r="E16" s="186" t="s">
        <v>10</v>
      </c>
      <c r="F16" s="187">
        <f>COUNTIF(①標準等!$B$7:$B$218,プルダウン用!AE8)</f>
        <v>0</v>
      </c>
      <c r="G16" s="187">
        <f>SUMIF(①標準等!$B$7:$B$218,プルダウン用!AE8,①標準等!$O$7:$O$218)</f>
        <v>0</v>
      </c>
    </row>
    <row r="17" spans="3:8" ht="26.15" customHeight="1">
      <c r="C17" s="181"/>
      <c r="D17" s="259" t="s">
        <v>11</v>
      </c>
      <c r="E17" s="259"/>
      <c r="F17" s="182">
        <f>COUNTIF(①標準等!$B$7:$B$218,プルダウン用!AE9)</f>
        <v>0</v>
      </c>
      <c r="G17" s="182">
        <f>SUMIF(①標準等!$B$7:$B$218,プルダウン用!AE9,①標準等!$O$7:$O$218)</f>
        <v>0</v>
      </c>
    </row>
    <row r="18" spans="3:8" ht="26.15" customHeight="1">
      <c r="C18" s="181"/>
      <c r="D18" s="272" t="s">
        <v>12</v>
      </c>
      <c r="E18" s="272"/>
      <c r="F18" s="183">
        <f>COUNTIF(①標準等!$B$7:$B$218,プルダウン用!AE10)</f>
        <v>0</v>
      </c>
      <c r="G18" s="183">
        <f>SUMIF(①標準等!$B$7:$B$218,プルダウン用!AE10,①標準等!$O$7:$O$218)</f>
        <v>0</v>
      </c>
    </row>
    <row r="19" spans="3:8" ht="26.15" customHeight="1">
      <c r="C19" s="188"/>
      <c r="D19" s="277" t="s">
        <v>13</v>
      </c>
      <c r="E19" s="277"/>
      <c r="F19" s="204">
        <f>COUNTIF(①標準等!$B$7:$B$218,プルダウン用!AE11)</f>
        <v>0</v>
      </c>
      <c r="G19" s="204">
        <f>SUMIF(①標準等!$B$7:$B$218,プルダウン用!AE11,①標準等!$O$7:$O$218)</f>
        <v>0</v>
      </c>
    </row>
    <row r="20" spans="3:8" ht="26.15" customHeight="1">
      <c r="C20" s="256" t="s">
        <v>30</v>
      </c>
      <c r="D20" s="257"/>
      <c r="E20" s="258"/>
      <c r="F20" s="180">
        <f>SUM(F21:F22)</f>
        <v>0</v>
      </c>
      <c r="G20" s="180">
        <f>SUM(G21:G22)</f>
        <v>0</v>
      </c>
    </row>
    <row r="21" spans="3:8" ht="26.15" customHeight="1">
      <c r="C21" s="181"/>
      <c r="D21" s="259" t="s">
        <v>5</v>
      </c>
      <c r="E21" s="259"/>
      <c r="F21" s="191">
        <f>COUNTIF(②地域政策コラボ!$B$7:$B$196,プルダウン用!AE20 )</f>
        <v>0</v>
      </c>
      <c r="G21" s="191">
        <f>SUMIF(②地域政策コラボ!$B$7:$B$196,プルダウン用!AE20,②地域政策コラボ!$O$7:$O$196)</f>
        <v>0</v>
      </c>
    </row>
    <row r="22" spans="3:8" ht="26.15" customHeight="1">
      <c r="C22" s="184"/>
      <c r="D22" s="276" t="s">
        <v>8</v>
      </c>
      <c r="E22" s="276"/>
      <c r="F22" s="189">
        <f>COUNTIF(②地域政策コラボ!$B$7:$B$196,プルダウン用!AE21)</f>
        <v>0</v>
      </c>
      <c r="G22" s="189">
        <f>SUMIF(②地域政策コラボ!$B$7:$B$196,プルダウン用!AE21,②地域政策コラボ!$O$7:$O$196)</f>
        <v>0</v>
      </c>
    </row>
    <row r="23" spans="3:8" ht="26.15" customHeight="1">
      <c r="C23" s="256" t="s">
        <v>14</v>
      </c>
      <c r="D23" s="257"/>
      <c r="E23" s="258"/>
      <c r="F23" s="180">
        <f>SUM(F24:F25)</f>
        <v>0</v>
      </c>
      <c r="G23" s="180">
        <f>SUM(G24:G25)</f>
        <v>0</v>
      </c>
    </row>
    <row r="24" spans="3:8" ht="26.15" customHeight="1">
      <c r="C24" s="181"/>
      <c r="D24" s="259" t="s">
        <v>5</v>
      </c>
      <c r="E24" s="259"/>
      <c r="F24" s="194">
        <f>COUNTIF(①標準等!$B$7:$B$218,プルダウン用!AE18)</f>
        <v>0</v>
      </c>
      <c r="G24" s="194">
        <f>SUMIF(①標準等!$B$7:$B$218,プルダウン用!AE18,①標準等!$O$7:$O$218)</f>
        <v>0</v>
      </c>
    </row>
    <row r="25" spans="3:8" ht="26.15" customHeight="1">
      <c r="C25" s="184"/>
      <c r="D25" s="276" t="s">
        <v>8</v>
      </c>
      <c r="E25" s="276"/>
      <c r="F25" s="189">
        <f>COUNTIF(①標準等!$B$7:$B$218,プルダウン用!AE19)</f>
        <v>0</v>
      </c>
      <c r="G25" s="189">
        <f>SUMIF(①標準等!$B$7:$B$218,プルダウン用!AE19,①標準等!$O$7:$O$218)</f>
        <v>0</v>
      </c>
    </row>
    <row r="26" spans="3:8" ht="26.15" customHeight="1">
      <c r="C26" s="256" t="s">
        <v>15</v>
      </c>
      <c r="D26" s="257"/>
      <c r="E26" s="258"/>
      <c r="F26" s="180">
        <f>SUM(F27:F30)</f>
        <v>0</v>
      </c>
      <c r="G26" s="180">
        <f>SUM(G27:G30)</f>
        <v>0</v>
      </c>
    </row>
    <row r="27" spans="3:8" ht="26.15" customHeight="1">
      <c r="C27" s="181"/>
      <c r="D27" s="259" t="s">
        <v>16</v>
      </c>
      <c r="E27" s="259"/>
      <c r="F27" s="182">
        <f>COUNTIF(①標準等!$B$7:$B$218,プルダウン用!AE12)</f>
        <v>0</v>
      </c>
      <c r="G27" s="182">
        <f>SUMIF(①標準等!$B$7:$B$218,プルダウン用!AE12,①標準等!$O$7:$O$218)</f>
        <v>0</v>
      </c>
    </row>
    <row r="28" spans="3:8" ht="26.15" customHeight="1">
      <c r="C28" s="181"/>
      <c r="D28" s="272" t="s">
        <v>17</v>
      </c>
      <c r="E28" s="272"/>
      <c r="F28" s="183">
        <f>COUNTIF(①標準等!$B$7:$B$218,プルダウン用!AE13)</f>
        <v>0</v>
      </c>
      <c r="G28" s="183">
        <f>SUMIF(①標準等!$B$7:$B$218,プルダウン用!AE13,①標準等!$O$7:$O$218)</f>
        <v>0</v>
      </c>
    </row>
    <row r="29" spans="3:8" ht="26.15" customHeight="1">
      <c r="C29" s="181"/>
      <c r="D29" s="272" t="s">
        <v>18</v>
      </c>
      <c r="E29" s="272"/>
      <c r="F29" s="183">
        <f>COUNTIF(①標準等!$B$7:$B$218,プルダウン用!AE14)</f>
        <v>0</v>
      </c>
      <c r="G29" s="183">
        <f>SUMIF(①標準等!$B$7:$B$218,プルダウン用!AE14,①標準等!$O$7:$O$218)</f>
        <v>0</v>
      </c>
    </row>
    <row r="30" spans="3:8" ht="26.15" customHeight="1">
      <c r="C30" s="184"/>
      <c r="D30" s="273" t="s">
        <v>19</v>
      </c>
      <c r="E30" s="273"/>
      <c r="F30" s="189">
        <f>COUNTIF(①標準等!$B$7:$B$218,プルダウン用!AE15)</f>
        <v>0</v>
      </c>
      <c r="G30" s="189">
        <f>SUMIF(①標準等!$B$7:$B$218,プルダウン用!AE15,①標準等!$O$7:$O$218)</f>
        <v>0</v>
      </c>
    </row>
    <row r="31" spans="3:8" ht="26.15" customHeight="1">
      <c r="C31" s="274" t="s">
        <v>20</v>
      </c>
      <c r="D31" s="274"/>
      <c r="E31" s="274"/>
      <c r="F31" s="190">
        <f>COUNTIF(④エゾシカ!$B$8:$B$72,エゾシカ事業種別)</f>
        <v>0</v>
      </c>
      <c r="G31" s="190">
        <f>SUMIF(④エゾシカ!$B$8:$B$72,エゾシカ事業種別,④エゾシカ!$L$8:$L$72)</f>
        <v>0</v>
      </c>
      <c r="H31" s="205"/>
    </row>
    <row r="32" spans="3:8" ht="26.15" customHeight="1">
      <c r="C32" s="274" t="s">
        <v>656</v>
      </c>
      <c r="D32" s="274"/>
      <c r="E32" s="274"/>
      <c r="F32" s="190">
        <f>COUNTIF(⑥水資源!$B$8:$B$24,プルダウン用!AM9)</f>
        <v>0</v>
      </c>
      <c r="G32" s="190">
        <f>SUMIF(⑥水資源!$B$8:$B$24,"水資源",⑥水資源!$L$8:$L$24)</f>
        <v>0</v>
      </c>
      <c r="H32" s="205"/>
    </row>
    <row r="33" spans="3:8" ht="26.15" customHeight="1">
      <c r="C33" s="274" t="s">
        <v>657</v>
      </c>
      <c r="D33" s="274"/>
      <c r="E33" s="274"/>
      <c r="F33" s="190">
        <f>COUNTIF(③福祉･介護!$B$7:$B$49,プルダウン用!AI4)+COUNTIF(③福祉･介護!$B$7:$B$49,プルダウン用!AI5)</f>
        <v>0</v>
      </c>
      <c r="G33" s="190">
        <f>SUMIF(③福祉･介護!$B$7:$B$49,プルダウン用!AI4,③福祉･介護!$Q$7:$Q$49)+SUMIF(③福祉･介護!$B$7:$B$49,プルダウン用!AI5,③福祉･介護!$Q$7:$Q$49)</f>
        <v>0</v>
      </c>
      <c r="H33" s="205"/>
    </row>
    <row r="34" spans="3:8" ht="26.15" customHeight="1">
      <c r="C34" s="256" t="s">
        <v>21</v>
      </c>
      <c r="D34" s="257"/>
      <c r="E34" s="258"/>
      <c r="F34" s="180">
        <f>F35+F36</f>
        <v>0</v>
      </c>
      <c r="G34" s="180">
        <f>G35+G36</f>
        <v>0</v>
      </c>
      <c r="H34" s="205"/>
    </row>
    <row r="35" spans="3:8" ht="26.15" customHeight="1">
      <c r="C35" s="181"/>
      <c r="D35" s="282" t="s">
        <v>5</v>
      </c>
      <c r="E35" s="282"/>
      <c r="F35" s="182">
        <f>COUNTIF(①標準等!$B$7:$B$218,プルダウン用!AE16)</f>
        <v>0</v>
      </c>
      <c r="G35" s="182">
        <f>SUMIF(①標準等!$B$7:$B$218,プルダウン用!AE16,①標準等!$O$7:$O$218)</f>
        <v>0</v>
      </c>
      <c r="H35" s="205"/>
    </row>
    <row r="36" spans="3:8" ht="26.15" customHeight="1">
      <c r="C36" s="184"/>
      <c r="D36" s="276" t="s">
        <v>8</v>
      </c>
      <c r="E36" s="276"/>
      <c r="F36" s="187">
        <f>COUNTIF(①標準等!$B$7:$B$218,プルダウン用!AE17)</f>
        <v>0</v>
      </c>
      <c r="G36" s="187">
        <f>SUMIF(①標準等!$B$7:$B$218,プルダウン用!AE17,①標準等!$O$7:$O$218)</f>
        <v>0</v>
      </c>
    </row>
    <row r="37" spans="3:8" ht="26.15" customHeight="1">
      <c r="C37" s="278" t="s">
        <v>663</v>
      </c>
      <c r="D37" s="278"/>
      <c r="E37" s="278"/>
      <c r="F37" s="213">
        <f>COUNTIF(⑤デジチャレ!$B$7:$B$202,プルダウン用!AM19)</f>
        <v>0</v>
      </c>
      <c r="G37" s="213">
        <f>SUMIF(⑤デジチャレ!$B$7:$B$202,プルダウン用!AM19,⑤デジチャレ!$O$7:$O$202)</f>
        <v>0</v>
      </c>
      <c r="H37" s="205"/>
    </row>
    <row r="38" spans="3:8" ht="26.15" customHeight="1">
      <c r="C38" s="279" t="s">
        <v>664</v>
      </c>
      <c r="D38" s="278"/>
      <c r="E38" s="278"/>
      <c r="F38" s="213" t="e">
        <f>F39+F40</f>
        <v>#REF!</v>
      </c>
      <c r="G38" s="213" t="e">
        <f>G39+G40</f>
        <v>#REF!</v>
      </c>
      <c r="H38" s="205"/>
    </row>
    <row r="39" spans="3:8" ht="26.15" customHeight="1">
      <c r="C39" s="214"/>
      <c r="D39" s="280" t="s">
        <v>5</v>
      </c>
      <c r="E39" s="280"/>
      <c r="F39" s="215" t="e">
        <f>COUNTIF(#REF!,プルダウン用!AM24)</f>
        <v>#REF!</v>
      </c>
      <c r="G39" s="215" t="e">
        <f>SUMIF(#REF!,プルダウン用!AM24,#REF!)</f>
        <v>#REF!</v>
      </c>
      <c r="H39" s="205"/>
    </row>
    <row r="40" spans="3:8" ht="26.15" customHeight="1">
      <c r="C40" s="216"/>
      <c r="D40" s="281" t="s">
        <v>8</v>
      </c>
      <c r="E40" s="281"/>
      <c r="F40" s="212" t="e">
        <f>COUNTIF(#REF!,プルダウン用!AM25)</f>
        <v>#REF!</v>
      </c>
      <c r="G40" s="212" t="e">
        <f>SUMIF(#REF!,プルダウン用!AM25,#REF!)</f>
        <v>#REF!</v>
      </c>
      <c r="H40" s="205"/>
    </row>
  </sheetData>
  <mergeCells count="37">
    <mergeCell ref="C37:E37"/>
    <mergeCell ref="C38:E38"/>
    <mergeCell ref="D39:E39"/>
    <mergeCell ref="D40:E40"/>
    <mergeCell ref="C34:E34"/>
    <mergeCell ref="D35:E35"/>
    <mergeCell ref="D36:E36"/>
    <mergeCell ref="C32:E32"/>
    <mergeCell ref="C33:E33"/>
    <mergeCell ref="G1:H1"/>
    <mergeCell ref="D28:E28"/>
    <mergeCell ref="D29:E29"/>
    <mergeCell ref="D30:E30"/>
    <mergeCell ref="C31:E31"/>
    <mergeCell ref="D22:E22"/>
    <mergeCell ref="C23:E23"/>
    <mergeCell ref="D24:E24"/>
    <mergeCell ref="D25:E25"/>
    <mergeCell ref="C26:E26"/>
    <mergeCell ref="D27:E27"/>
    <mergeCell ref="D17:E17"/>
    <mergeCell ref="D18:E18"/>
    <mergeCell ref="D19:E19"/>
    <mergeCell ref="C20:E20"/>
    <mergeCell ref="D21:E21"/>
    <mergeCell ref="D14:E14"/>
    <mergeCell ref="B2:H2"/>
    <mergeCell ref="B3:H3"/>
    <mergeCell ref="C5:E6"/>
    <mergeCell ref="F5:G5"/>
    <mergeCell ref="C7:E7"/>
    <mergeCell ref="C8:E8"/>
    <mergeCell ref="C9:E9"/>
    <mergeCell ref="D10:E10"/>
    <mergeCell ref="D11:E11"/>
    <mergeCell ref="D12:E12"/>
    <mergeCell ref="C13:E13"/>
  </mergeCells>
  <phoneticPr fontId="1"/>
  <printOptions horizontalCentered="1"/>
  <pageMargins left="0.78740157480314965" right="0.78740157480314965" top="0.39370078740157483" bottom="0.3937007874015748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  <pageSetUpPr fitToPage="1"/>
  </sheetPr>
  <dimension ref="A1:AL39"/>
  <sheetViews>
    <sheetView view="pageBreakPreview" zoomScale="90" zoomScaleNormal="90" zoomScaleSheetLayoutView="90" workbookViewId="0">
      <pane xSplit="7" ySplit="6" topLeftCell="H7" activePane="bottomRight" state="frozen"/>
      <selection pane="topRight" activeCell="H1" sqref="H1"/>
      <selection pane="bottomLeft" activeCell="A7" sqref="A7"/>
      <selection pane="bottomRight" activeCell="G10" sqref="G10"/>
    </sheetView>
  </sheetViews>
  <sheetFormatPr defaultColWidth="9" defaultRowHeight="13"/>
  <cols>
    <col min="1" max="1" width="13" style="2" customWidth="1"/>
    <col min="2" max="2" width="10.36328125" style="2" customWidth="1"/>
    <col min="3" max="3" width="18.90625" style="2" customWidth="1"/>
    <col min="4" max="4" width="10.90625" style="2" customWidth="1"/>
    <col min="5" max="5" width="8.90625" style="2" customWidth="1"/>
    <col min="6" max="6" width="12" style="2" customWidth="1"/>
    <col min="7" max="7" width="23.36328125" style="2" customWidth="1"/>
    <col min="8" max="8" width="7.90625" style="2" customWidth="1"/>
    <col min="9" max="9" width="11.08984375" style="2" customWidth="1"/>
    <col min="10" max="10" width="43.6328125" style="2" customWidth="1"/>
    <col min="11" max="11" width="6.90625" style="2" customWidth="1"/>
    <col min="12" max="12" width="13.90625" style="2" customWidth="1"/>
    <col min="13" max="13" width="13.36328125" style="2" customWidth="1"/>
    <col min="14" max="14" width="11.6328125" style="2" customWidth="1"/>
    <col min="15" max="16" width="12.90625" style="2" customWidth="1"/>
    <col min="17" max="17" width="12.6328125" style="5" customWidth="1"/>
    <col min="18" max="18" width="12.90625" style="2" customWidth="1"/>
    <col min="19" max="19" width="12.6328125" style="5" customWidth="1"/>
    <col min="20" max="20" width="12.90625" style="2" customWidth="1"/>
    <col min="21" max="21" width="12.6328125" style="5" customWidth="1"/>
    <col min="22" max="24" width="12.90625" style="2" customWidth="1"/>
    <col min="25" max="25" width="12.6328125" style="5" customWidth="1"/>
    <col min="26" max="26" width="12.90625" style="4" customWidth="1"/>
    <col min="27" max="28" width="30.90625" style="2" customWidth="1"/>
    <col min="29" max="29" width="30.90625" style="4" customWidth="1"/>
    <col min="30" max="31" width="30.90625" style="2" customWidth="1"/>
    <col min="32" max="32" width="30.90625" style="2" hidden="1" customWidth="1"/>
    <col min="33" max="33" width="9" style="2"/>
    <col min="34" max="34" width="13" style="3" customWidth="1"/>
    <col min="35" max="35" width="9" style="29"/>
    <col min="36" max="36" width="12.90625" style="3" customWidth="1"/>
    <col min="37" max="16384" width="9" style="2"/>
  </cols>
  <sheetData>
    <row r="1" spans="1:38" ht="37.5" customHeight="1">
      <c r="A1" s="102" t="s">
        <v>843</v>
      </c>
      <c r="C1" s="101"/>
      <c r="D1" s="101"/>
      <c r="E1" s="101"/>
      <c r="F1" s="101"/>
      <c r="I1" s="14"/>
    </row>
    <row r="2" spans="1:38" s="12" customFormat="1" ht="16" customHeight="1">
      <c r="A2" s="12" t="s">
        <v>190</v>
      </c>
      <c r="C2" s="17"/>
      <c r="D2" s="17"/>
      <c r="E2" s="17"/>
      <c r="F2" s="17"/>
      <c r="J2" s="285"/>
      <c r="K2" s="285"/>
      <c r="L2" s="12" t="s">
        <v>189</v>
      </c>
      <c r="M2" s="283" t="s">
        <v>22</v>
      </c>
      <c r="N2" s="283"/>
      <c r="O2" s="283"/>
      <c r="Q2" s="16"/>
      <c r="S2" s="16"/>
      <c r="U2" s="16"/>
      <c r="Y2" s="316" t="str">
        <f>★はじめに!D6</f>
        <v>12 十勝総合振興局</v>
      </c>
      <c r="Z2" s="316"/>
      <c r="AA2" s="12" t="s">
        <v>188</v>
      </c>
      <c r="AC2" s="15"/>
      <c r="AD2" s="14"/>
      <c r="AE2" s="14"/>
      <c r="AF2" s="14"/>
      <c r="AH2" s="13"/>
      <c r="AI2" s="106"/>
      <c r="AJ2" s="13"/>
    </row>
    <row r="3" spans="1:38" s="6" customFormat="1" ht="16" customHeight="1">
      <c r="A3" s="284" t="s">
        <v>177</v>
      </c>
      <c r="B3" s="296" t="s">
        <v>38</v>
      </c>
      <c r="C3" s="289" t="s">
        <v>23</v>
      </c>
      <c r="D3" s="289" t="s">
        <v>187</v>
      </c>
      <c r="E3" s="289" t="s">
        <v>186</v>
      </c>
      <c r="F3" s="289" t="s">
        <v>24</v>
      </c>
      <c r="G3" s="304" t="s">
        <v>25</v>
      </c>
      <c r="H3" s="289" t="s">
        <v>37</v>
      </c>
      <c r="I3" s="289" t="s">
        <v>185</v>
      </c>
      <c r="J3" s="304" t="s">
        <v>36</v>
      </c>
      <c r="K3" s="289" t="s">
        <v>184</v>
      </c>
      <c r="L3" s="289" t="s">
        <v>829</v>
      </c>
      <c r="M3" s="286" t="s">
        <v>35</v>
      </c>
      <c r="N3" s="308" t="s">
        <v>183</v>
      </c>
      <c r="O3" s="295"/>
      <c r="P3" s="295"/>
      <c r="Q3" s="295"/>
      <c r="R3" s="295"/>
      <c r="S3" s="295"/>
      <c r="T3" s="309"/>
      <c r="U3" s="309"/>
      <c r="V3" s="295"/>
      <c r="W3" s="309"/>
      <c r="X3" s="309"/>
      <c r="Y3" s="310"/>
      <c r="Z3" s="290" t="s">
        <v>182</v>
      </c>
      <c r="AA3" s="289" t="s">
        <v>181</v>
      </c>
      <c r="AB3" s="286" t="s">
        <v>180</v>
      </c>
      <c r="AC3" s="319" t="s">
        <v>179</v>
      </c>
      <c r="AD3" s="289" t="s">
        <v>178</v>
      </c>
      <c r="AE3" s="289" t="s">
        <v>658</v>
      </c>
      <c r="AF3" s="315" t="s">
        <v>842</v>
      </c>
      <c r="AH3" s="307" t="s">
        <v>177</v>
      </c>
      <c r="AI3" s="318" t="s">
        <v>637</v>
      </c>
      <c r="AJ3" s="317"/>
    </row>
    <row r="4" spans="1:38" s="6" customFormat="1" ht="16" customHeight="1">
      <c r="A4" s="284"/>
      <c r="B4" s="297"/>
      <c r="C4" s="287"/>
      <c r="D4" s="287"/>
      <c r="E4" s="287"/>
      <c r="F4" s="287"/>
      <c r="G4" s="305"/>
      <c r="H4" s="287"/>
      <c r="I4" s="287"/>
      <c r="J4" s="305"/>
      <c r="K4" s="287"/>
      <c r="L4" s="287"/>
      <c r="M4" s="287"/>
      <c r="N4" s="311" t="s">
        <v>176</v>
      </c>
      <c r="O4" s="284" t="s">
        <v>34</v>
      </c>
      <c r="P4" s="295" t="s">
        <v>175</v>
      </c>
      <c r="Q4" s="295"/>
      <c r="R4" s="295"/>
      <c r="S4" s="295"/>
      <c r="T4" s="301" t="s">
        <v>174</v>
      </c>
      <c r="U4" s="11"/>
      <c r="V4" s="301" t="s">
        <v>173</v>
      </c>
      <c r="W4" s="286" t="s">
        <v>172</v>
      </c>
      <c r="X4" s="301" t="s">
        <v>171</v>
      </c>
      <c r="Y4" s="314"/>
      <c r="Z4" s="291"/>
      <c r="AA4" s="287"/>
      <c r="AB4" s="287"/>
      <c r="AC4" s="291"/>
      <c r="AD4" s="287"/>
      <c r="AE4" s="287"/>
      <c r="AF4" s="315"/>
      <c r="AH4" s="307"/>
      <c r="AI4" s="318"/>
      <c r="AJ4" s="317"/>
    </row>
    <row r="5" spans="1:38" s="6" customFormat="1" ht="16" customHeight="1">
      <c r="A5" s="284"/>
      <c r="B5" s="297"/>
      <c r="C5" s="287"/>
      <c r="D5" s="287"/>
      <c r="E5" s="287"/>
      <c r="F5" s="287"/>
      <c r="G5" s="305"/>
      <c r="H5" s="287"/>
      <c r="I5" s="287"/>
      <c r="J5" s="305"/>
      <c r="K5" s="287"/>
      <c r="L5" s="287"/>
      <c r="M5" s="287"/>
      <c r="N5" s="302"/>
      <c r="O5" s="284"/>
      <c r="P5" s="299" t="s">
        <v>170</v>
      </c>
      <c r="Q5" s="10"/>
      <c r="R5" s="293" t="s">
        <v>169</v>
      </c>
      <c r="S5" s="10"/>
      <c r="T5" s="302"/>
      <c r="U5" s="9"/>
      <c r="V5" s="302"/>
      <c r="W5" s="287"/>
      <c r="X5" s="312"/>
      <c r="Y5" s="298"/>
      <c r="Z5" s="291"/>
      <c r="AA5" s="287"/>
      <c r="AB5" s="287"/>
      <c r="AC5" s="291"/>
      <c r="AD5" s="287"/>
      <c r="AE5" s="287"/>
      <c r="AF5" s="315"/>
      <c r="AH5" s="307"/>
      <c r="AI5" s="318"/>
      <c r="AJ5" s="317"/>
    </row>
    <row r="6" spans="1:38" s="6" customFormat="1" ht="15" customHeight="1">
      <c r="A6" s="284"/>
      <c r="B6" s="298"/>
      <c r="C6" s="288"/>
      <c r="D6" s="288"/>
      <c r="E6" s="288"/>
      <c r="F6" s="288"/>
      <c r="G6" s="306"/>
      <c r="H6" s="288"/>
      <c r="I6" s="288"/>
      <c r="J6" s="306"/>
      <c r="K6" s="288"/>
      <c r="L6" s="288"/>
      <c r="M6" s="288"/>
      <c r="N6" s="303"/>
      <c r="O6" s="284"/>
      <c r="P6" s="300"/>
      <c r="Q6" s="8" t="s">
        <v>168</v>
      </c>
      <c r="R6" s="294"/>
      <c r="S6" s="8" t="s">
        <v>168</v>
      </c>
      <c r="T6" s="303"/>
      <c r="U6" s="7" t="s">
        <v>167</v>
      </c>
      <c r="V6" s="303"/>
      <c r="W6" s="288"/>
      <c r="X6" s="313"/>
      <c r="Y6" s="7" t="s">
        <v>166</v>
      </c>
      <c r="Z6" s="292"/>
      <c r="AA6" s="288"/>
      <c r="AB6" s="288"/>
      <c r="AC6" s="292"/>
      <c r="AD6" s="288"/>
      <c r="AE6" s="288"/>
      <c r="AF6" s="315"/>
      <c r="AH6" s="307"/>
      <c r="AI6" s="318"/>
      <c r="AJ6" s="317"/>
    </row>
    <row r="7" spans="1:38" s="68" customFormat="1" ht="60" customHeight="1">
      <c r="A7" s="211"/>
      <c r="B7" s="75"/>
      <c r="C7" s="78"/>
      <c r="D7" s="78"/>
      <c r="E7" s="91"/>
      <c r="F7" s="78"/>
      <c r="G7" s="78"/>
      <c r="H7" s="75"/>
      <c r="I7" s="75"/>
      <c r="J7" s="93"/>
      <c r="K7" s="80"/>
      <c r="L7" s="230">
        <f>N7+O7+P7+R7+T7+V7+W7+X7</f>
        <v>0</v>
      </c>
      <c r="M7" s="81"/>
      <c r="N7" s="83"/>
      <c r="O7" s="83"/>
      <c r="P7" s="84"/>
      <c r="Q7" s="94"/>
      <c r="R7" s="84"/>
      <c r="S7" s="94"/>
      <c r="T7" s="84"/>
      <c r="U7" s="94"/>
      <c r="V7" s="83"/>
      <c r="W7" s="86"/>
      <c r="X7" s="84"/>
      <c r="Y7" s="94"/>
      <c r="Z7" s="238"/>
      <c r="AA7" s="88"/>
      <c r="AB7" s="88"/>
      <c r="AC7" s="88"/>
      <c r="AD7" s="88"/>
      <c r="AE7" s="88"/>
      <c r="AF7" s="88"/>
      <c r="AH7" s="217">
        <f>A7</f>
        <v>0</v>
      </c>
      <c r="AI7" s="104"/>
      <c r="AJ7" s="103"/>
      <c r="AL7" s="92" t="s">
        <v>0</v>
      </c>
    </row>
    <row r="8" spans="1:38" s="68" customFormat="1" ht="60" customHeight="1">
      <c r="A8" s="211"/>
      <c r="B8" s="75"/>
      <c r="C8" s="78"/>
      <c r="D8" s="78"/>
      <c r="E8" s="91"/>
      <c r="F8" s="78"/>
      <c r="G8" s="78"/>
      <c r="H8" s="75"/>
      <c r="I8" s="75"/>
      <c r="J8" s="93"/>
      <c r="K8" s="80"/>
      <c r="L8" s="230">
        <f t="shared" ref="L8:L38" si="0">N8+O8+P8+R8+T8+V8+W8+X8</f>
        <v>0</v>
      </c>
      <c r="M8" s="81"/>
      <c r="N8" s="83"/>
      <c r="O8" s="83"/>
      <c r="P8" s="83"/>
      <c r="Q8" s="94"/>
      <c r="R8" s="83"/>
      <c r="S8" s="94"/>
      <c r="T8" s="83"/>
      <c r="U8" s="94"/>
      <c r="V8" s="83"/>
      <c r="W8" s="86"/>
      <c r="X8" s="83"/>
      <c r="Y8" s="94"/>
      <c r="Z8" s="88"/>
      <c r="AA8" s="88"/>
      <c r="AB8" s="88"/>
      <c r="AC8" s="88"/>
      <c r="AD8" s="88"/>
      <c r="AE8" s="88"/>
      <c r="AF8" s="88"/>
      <c r="AH8" s="217">
        <f t="shared" ref="AH8:AH38" si="1">A8</f>
        <v>0</v>
      </c>
      <c r="AI8" s="104"/>
      <c r="AJ8" s="103"/>
      <c r="AL8" s="92" t="s">
        <v>0</v>
      </c>
    </row>
    <row r="9" spans="1:38" s="68" customFormat="1" ht="60" customHeight="1">
      <c r="A9" s="211"/>
      <c r="B9" s="75"/>
      <c r="C9" s="78"/>
      <c r="D9" s="78"/>
      <c r="E9" s="91"/>
      <c r="F9" s="78"/>
      <c r="G9" s="78"/>
      <c r="H9" s="75"/>
      <c r="I9" s="75"/>
      <c r="J9" s="93"/>
      <c r="K9" s="80"/>
      <c r="L9" s="230">
        <f t="shared" si="0"/>
        <v>0</v>
      </c>
      <c r="M9" s="81"/>
      <c r="N9" s="83"/>
      <c r="O9" s="83"/>
      <c r="P9" s="83"/>
      <c r="Q9" s="94"/>
      <c r="R9" s="83"/>
      <c r="S9" s="94"/>
      <c r="T9" s="83"/>
      <c r="U9" s="94"/>
      <c r="V9" s="83"/>
      <c r="W9" s="86"/>
      <c r="X9" s="83"/>
      <c r="Y9" s="94"/>
      <c r="Z9" s="88"/>
      <c r="AA9" s="88"/>
      <c r="AB9" s="88"/>
      <c r="AC9" s="88"/>
      <c r="AD9" s="88"/>
      <c r="AE9" s="88"/>
      <c r="AF9" s="88"/>
      <c r="AH9" s="217">
        <f t="shared" si="1"/>
        <v>0</v>
      </c>
      <c r="AI9" s="104"/>
      <c r="AJ9" s="103"/>
      <c r="AL9" s="92" t="s">
        <v>0</v>
      </c>
    </row>
    <row r="10" spans="1:38" s="68" customFormat="1" ht="60" customHeight="1">
      <c r="A10" s="211"/>
      <c r="B10" s="75"/>
      <c r="C10" s="72"/>
      <c r="D10" s="78"/>
      <c r="E10" s="91"/>
      <c r="F10" s="78"/>
      <c r="G10" s="78"/>
      <c r="H10" s="75"/>
      <c r="I10" s="75"/>
      <c r="J10" s="93"/>
      <c r="K10" s="80"/>
      <c r="L10" s="230">
        <f t="shared" si="0"/>
        <v>0</v>
      </c>
      <c r="M10" s="81"/>
      <c r="N10" s="83"/>
      <c r="O10" s="83"/>
      <c r="P10" s="83"/>
      <c r="Q10" s="94"/>
      <c r="R10" s="83"/>
      <c r="S10" s="94"/>
      <c r="T10" s="83"/>
      <c r="U10" s="94"/>
      <c r="V10" s="83"/>
      <c r="W10" s="86"/>
      <c r="X10" s="83"/>
      <c r="Y10" s="94"/>
      <c r="Z10" s="88"/>
      <c r="AA10" s="88"/>
      <c r="AB10" s="88"/>
      <c r="AC10" s="88"/>
      <c r="AD10" s="88"/>
      <c r="AE10" s="88"/>
      <c r="AF10" s="88"/>
      <c r="AH10" s="217">
        <f t="shared" si="1"/>
        <v>0</v>
      </c>
      <c r="AI10" s="104"/>
      <c r="AJ10" s="103"/>
      <c r="AL10" s="92" t="s">
        <v>638</v>
      </c>
    </row>
    <row r="11" spans="1:38" s="68" customFormat="1" ht="60" customHeight="1">
      <c r="A11" s="211"/>
      <c r="B11" s="75"/>
      <c r="C11" s="78"/>
      <c r="D11" s="78"/>
      <c r="E11" s="91"/>
      <c r="F11" s="78"/>
      <c r="G11" s="78"/>
      <c r="H11" s="75"/>
      <c r="I11" s="75"/>
      <c r="J11" s="93"/>
      <c r="K11" s="80"/>
      <c r="L11" s="230">
        <f t="shared" si="0"/>
        <v>0</v>
      </c>
      <c r="M11" s="81"/>
      <c r="N11" s="83"/>
      <c r="O11" s="83"/>
      <c r="P11" s="83"/>
      <c r="Q11" s="94"/>
      <c r="R11" s="83"/>
      <c r="S11" s="94"/>
      <c r="T11" s="83"/>
      <c r="U11" s="94"/>
      <c r="V11" s="83"/>
      <c r="W11" s="86"/>
      <c r="X11" s="83"/>
      <c r="Y11" s="94"/>
      <c r="Z11" s="88"/>
      <c r="AA11" s="88"/>
      <c r="AB11" s="88"/>
      <c r="AC11" s="88"/>
      <c r="AD11" s="88"/>
      <c r="AE11" s="88"/>
      <c r="AF11" s="88"/>
      <c r="AH11" s="217">
        <f t="shared" si="1"/>
        <v>0</v>
      </c>
      <c r="AI11" s="104"/>
      <c r="AJ11" s="103"/>
      <c r="AL11" s="92" t="s">
        <v>638</v>
      </c>
    </row>
    <row r="12" spans="1:38" s="68" customFormat="1" ht="60" customHeight="1">
      <c r="A12" s="211"/>
      <c r="B12" s="75"/>
      <c r="C12" s="76"/>
      <c r="D12" s="76"/>
      <c r="E12" s="91"/>
      <c r="F12" s="76"/>
      <c r="G12" s="76"/>
      <c r="H12" s="79"/>
      <c r="I12" s="75"/>
      <c r="J12" s="93"/>
      <c r="K12" s="80"/>
      <c r="L12" s="230">
        <f t="shared" si="0"/>
        <v>0</v>
      </c>
      <c r="M12" s="81"/>
      <c r="N12" s="83"/>
      <c r="O12" s="83"/>
      <c r="P12" s="84"/>
      <c r="Q12" s="94"/>
      <c r="R12" s="84"/>
      <c r="S12" s="94"/>
      <c r="T12" s="84"/>
      <c r="U12" s="94"/>
      <c r="V12" s="83"/>
      <c r="W12" s="86"/>
      <c r="X12" s="84"/>
      <c r="Y12" s="94"/>
      <c r="Z12" s="119"/>
      <c r="AA12" s="88"/>
      <c r="AB12" s="88"/>
      <c r="AC12" s="88"/>
      <c r="AD12" s="88"/>
      <c r="AE12" s="88"/>
      <c r="AF12" s="88"/>
      <c r="AH12" s="217">
        <f t="shared" si="1"/>
        <v>0</v>
      </c>
      <c r="AI12" s="104"/>
      <c r="AJ12" s="103"/>
      <c r="AL12" s="92" t="s">
        <v>638</v>
      </c>
    </row>
    <row r="13" spans="1:38" s="68" customFormat="1" ht="60" customHeight="1">
      <c r="A13" s="211"/>
      <c r="B13" s="75"/>
      <c r="C13" s="76"/>
      <c r="D13" s="76"/>
      <c r="E13" s="91"/>
      <c r="F13" s="76"/>
      <c r="G13" s="76"/>
      <c r="H13" s="79"/>
      <c r="I13" s="75"/>
      <c r="J13" s="93"/>
      <c r="K13" s="80"/>
      <c r="L13" s="230">
        <f t="shared" si="0"/>
        <v>0</v>
      </c>
      <c r="M13" s="74"/>
      <c r="N13" s="71"/>
      <c r="O13" s="71"/>
      <c r="P13" s="66"/>
      <c r="Q13" s="100"/>
      <c r="R13" s="66"/>
      <c r="S13" s="100"/>
      <c r="T13" s="66"/>
      <c r="U13" s="100"/>
      <c r="V13" s="71"/>
      <c r="W13" s="86"/>
      <c r="X13" s="84"/>
      <c r="Y13" s="94"/>
      <c r="Z13" s="99"/>
      <c r="AA13" s="88"/>
      <c r="AB13" s="88"/>
      <c r="AC13" s="88"/>
      <c r="AD13" s="88"/>
      <c r="AE13" s="88"/>
      <c r="AF13" s="88"/>
      <c r="AH13" s="217">
        <f t="shared" si="1"/>
        <v>0</v>
      </c>
      <c r="AI13" s="104"/>
      <c r="AJ13" s="103"/>
      <c r="AL13" s="92"/>
    </row>
    <row r="14" spans="1:38" s="68" customFormat="1" ht="60" customHeight="1">
      <c r="A14" s="211"/>
      <c r="B14" s="75"/>
      <c r="C14" s="78"/>
      <c r="D14" s="78"/>
      <c r="E14" s="91"/>
      <c r="F14" s="78"/>
      <c r="G14" s="78"/>
      <c r="H14" s="75"/>
      <c r="I14" s="75"/>
      <c r="J14" s="93"/>
      <c r="K14" s="80"/>
      <c r="L14" s="230">
        <f t="shared" si="0"/>
        <v>0</v>
      </c>
      <c r="M14" s="81"/>
      <c r="N14" s="83"/>
      <c r="O14" s="83"/>
      <c r="P14" s="83"/>
      <c r="Q14" s="94"/>
      <c r="R14" s="83"/>
      <c r="S14" s="94"/>
      <c r="T14" s="83"/>
      <c r="U14" s="94"/>
      <c r="V14" s="83"/>
      <c r="W14" s="86"/>
      <c r="X14" s="83"/>
      <c r="Y14" s="94"/>
      <c r="Z14" s="88"/>
      <c r="AA14" s="88"/>
      <c r="AB14" s="88"/>
      <c r="AC14" s="88"/>
      <c r="AD14" s="88"/>
      <c r="AE14" s="88"/>
      <c r="AF14" s="88"/>
      <c r="AH14" s="217">
        <f t="shared" si="1"/>
        <v>0</v>
      </c>
      <c r="AI14" s="104"/>
      <c r="AJ14" s="103"/>
      <c r="AL14" s="92"/>
    </row>
    <row r="15" spans="1:38" s="68" customFormat="1" ht="60" customHeight="1">
      <c r="A15" s="211"/>
      <c r="B15" s="75"/>
      <c r="C15" s="78"/>
      <c r="D15" s="78"/>
      <c r="E15" s="91"/>
      <c r="F15" s="78"/>
      <c r="G15" s="78"/>
      <c r="H15" s="75"/>
      <c r="I15" s="75"/>
      <c r="J15" s="78"/>
      <c r="K15" s="80"/>
      <c r="L15" s="230">
        <f t="shared" si="0"/>
        <v>0</v>
      </c>
      <c r="M15" s="81"/>
      <c r="N15" s="83"/>
      <c r="O15" s="83"/>
      <c r="P15" s="83"/>
      <c r="Q15" s="94"/>
      <c r="R15" s="83"/>
      <c r="S15" s="94"/>
      <c r="T15" s="83"/>
      <c r="U15" s="94"/>
      <c r="V15" s="83"/>
      <c r="W15" s="120"/>
      <c r="X15" s="121"/>
      <c r="Y15" s="122"/>
      <c r="Z15" s="88"/>
      <c r="AA15" s="88"/>
      <c r="AB15" s="88"/>
      <c r="AC15" s="88"/>
      <c r="AD15" s="88"/>
      <c r="AE15" s="88"/>
      <c r="AF15" s="88"/>
      <c r="AH15" s="217">
        <f t="shared" si="1"/>
        <v>0</v>
      </c>
      <c r="AI15" s="104"/>
      <c r="AJ15" s="103"/>
      <c r="AL15" s="92"/>
    </row>
    <row r="16" spans="1:38" s="68" customFormat="1" ht="60" customHeight="1">
      <c r="A16" s="211"/>
      <c r="B16" s="75"/>
      <c r="C16" s="78"/>
      <c r="D16" s="78"/>
      <c r="E16" s="91"/>
      <c r="F16" s="78"/>
      <c r="G16" s="78"/>
      <c r="H16" s="75"/>
      <c r="I16" s="75"/>
      <c r="J16" s="93"/>
      <c r="K16" s="80"/>
      <c r="L16" s="230">
        <f t="shared" si="0"/>
        <v>0</v>
      </c>
      <c r="M16" s="81"/>
      <c r="N16" s="83"/>
      <c r="O16" s="83"/>
      <c r="P16" s="83"/>
      <c r="Q16" s="94"/>
      <c r="R16" s="83"/>
      <c r="S16" s="94"/>
      <c r="T16" s="83"/>
      <c r="U16" s="94"/>
      <c r="V16" s="83"/>
      <c r="W16" s="86"/>
      <c r="X16" s="121"/>
      <c r="Y16" s="122"/>
      <c r="Z16" s="88"/>
      <c r="AA16" s="88"/>
      <c r="AB16" s="88"/>
      <c r="AC16" s="88"/>
      <c r="AD16" s="88"/>
      <c r="AE16" s="88"/>
      <c r="AF16" s="88"/>
      <c r="AH16" s="217">
        <f t="shared" si="1"/>
        <v>0</v>
      </c>
      <c r="AI16" s="104"/>
      <c r="AJ16" s="103"/>
      <c r="AL16" s="92" t="s">
        <v>639</v>
      </c>
    </row>
    <row r="17" spans="1:38" s="68" customFormat="1" ht="60" customHeight="1">
      <c r="A17" s="211"/>
      <c r="B17" s="75"/>
      <c r="C17" s="78"/>
      <c r="D17" s="78"/>
      <c r="E17" s="91"/>
      <c r="F17" s="78"/>
      <c r="G17" s="78"/>
      <c r="H17" s="75"/>
      <c r="I17" s="75"/>
      <c r="J17" s="93"/>
      <c r="K17" s="80"/>
      <c r="L17" s="230">
        <f t="shared" si="0"/>
        <v>0</v>
      </c>
      <c r="M17" s="81"/>
      <c r="N17" s="83"/>
      <c r="O17" s="83"/>
      <c r="P17" s="84"/>
      <c r="Q17" s="94"/>
      <c r="R17" s="84"/>
      <c r="S17" s="94"/>
      <c r="T17" s="84"/>
      <c r="U17" s="94"/>
      <c r="V17" s="83"/>
      <c r="W17" s="86"/>
      <c r="X17" s="84"/>
      <c r="Y17" s="94"/>
      <c r="Z17" s="88"/>
      <c r="AA17" s="88"/>
      <c r="AB17" s="88"/>
      <c r="AC17" s="88"/>
      <c r="AD17" s="88"/>
      <c r="AE17" s="88"/>
      <c r="AF17" s="88"/>
      <c r="AH17" s="217">
        <f t="shared" si="1"/>
        <v>0</v>
      </c>
      <c r="AI17" s="104"/>
      <c r="AJ17" s="103"/>
      <c r="AL17" s="92"/>
    </row>
    <row r="18" spans="1:38" s="68" customFormat="1" ht="60" customHeight="1">
      <c r="A18" s="211"/>
      <c r="B18" s="75"/>
      <c r="C18" s="78"/>
      <c r="D18" s="78"/>
      <c r="E18" s="91"/>
      <c r="F18" s="78"/>
      <c r="G18" s="78"/>
      <c r="H18" s="75"/>
      <c r="I18" s="75"/>
      <c r="J18" s="95"/>
      <c r="K18" s="80"/>
      <c r="L18" s="230">
        <f t="shared" si="0"/>
        <v>0</v>
      </c>
      <c r="M18" s="81"/>
      <c r="N18" s="83"/>
      <c r="O18" s="83"/>
      <c r="P18" s="83"/>
      <c r="Q18" s="94"/>
      <c r="R18" s="83"/>
      <c r="S18" s="94"/>
      <c r="T18" s="83"/>
      <c r="U18" s="94"/>
      <c r="V18" s="83"/>
      <c r="W18" s="86"/>
      <c r="X18" s="83"/>
      <c r="Y18" s="94"/>
      <c r="Z18" s="88"/>
      <c r="AA18" s="88"/>
      <c r="AB18" s="88"/>
      <c r="AC18" s="88"/>
      <c r="AD18" s="88"/>
      <c r="AE18" s="88"/>
      <c r="AF18" s="88"/>
      <c r="AH18" s="217">
        <f t="shared" si="1"/>
        <v>0</v>
      </c>
      <c r="AI18" s="104"/>
      <c r="AJ18" s="103"/>
      <c r="AL18" s="92"/>
    </row>
    <row r="19" spans="1:38" s="68" customFormat="1" ht="60" customHeight="1">
      <c r="A19" s="211"/>
      <c r="B19" s="75"/>
      <c r="C19" s="78"/>
      <c r="D19" s="78"/>
      <c r="E19" s="91"/>
      <c r="F19" s="78"/>
      <c r="G19" s="78"/>
      <c r="H19" s="75"/>
      <c r="I19" s="75"/>
      <c r="J19" s="93"/>
      <c r="K19" s="80"/>
      <c r="L19" s="230">
        <f t="shared" si="0"/>
        <v>0</v>
      </c>
      <c r="M19" s="81"/>
      <c r="N19" s="83"/>
      <c r="O19" s="83"/>
      <c r="P19" s="83"/>
      <c r="Q19" s="94"/>
      <c r="R19" s="83"/>
      <c r="S19" s="94"/>
      <c r="T19" s="83"/>
      <c r="U19" s="94"/>
      <c r="V19" s="83"/>
      <c r="W19" s="86"/>
      <c r="X19" s="83"/>
      <c r="Y19" s="94"/>
      <c r="Z19" s="88"/>
      <c r="AA19" s="88"/>
      <c r="AB19" s="88"/>
      <c r="AC19" s="88"/>
      <c r="AD19" s="88"/>
      <c r="AE19" s="88"/>
      <c r="AF19" s="88"/>
      <c r="AH19" s="217">
        <f t="shared" si="1"/>
        <v>0</v>
      </c>
      <c r="AI19" s="104"/>
      <c r="AJ19" s="103"/>
      <c r="AL19" s="92"/>
    </row>
    <row r="20" spans="1:38" s="68" customFormat="1" ht="60" customHeight="1">
      <c r="A20" s="211"/>
      <c r="B20" s="75"/>
      <c r="C20" s="78"/>
      <c r="D20" s="78"/>
      <c r="E20" s="91"/>
      <c r="F20" s="78"/>
      <c r="G20" s="78"/>
      <c r="H20" s="75"/>
      <c r="I20" s="75"/>
      <c r="J20" s="93"/>
      <c r="K20" s="80"/>
      <c r="L20" s="230">
        <f t="shared" si="0"/>
        <v>0</v>
      </c>
      <c r="M20" s="81"/>
      <c r="N20" s="83"/>
      <c r="O20" s="83"/>
      <c r="P20" s="83"/>
      <c r="Q20" s="94"/>
      <c r="R20" s="83"/>
      <c r="S20" s="94"/>
      <c r="T20" s="83"/>
      <c r="U20" s="94"/>
      <c r="V20" s="83"/>
      <c r="W20" s="86"/>
      <c r="X20" s="83"/>
      <c r="Y20" s="94"/>
      <c r="Z20" s="88"/>
      <c r="AA20" s="88"/>
      <c r="AB20" s="88"/>
      <c r="AC20" s="88"/>
      <c r="AD20" s="88"/>
      <c r="AE20" s="88"/>
      <c r="AF20" s="88"/>
      <c r="AH20" s="217">
        <f t="shared" si="1"/>
        <v>0</v>
      </c>
      <c r="AI20" s="104"/>
      <c r="AJ20" s="103"/>
      <c r="AL20" s="92"/>
    </row>
    <row r="21" spans="1:38" s="68" customFormat="1" ht="60" customHeight="1">
      <c r="A21" s="211"/>
      <c r="B21" s="75"/>
      <c r="C21" s="78"/>
      <c r="D21" s="78"/>
      <c r="E21" s="91"/>
      <c r="F21" s="78"/>
      <c r="G21" s="78"/>
      <c r="H21" s="75"/>
      <c r="I21" s="75"/>
      <c r="J21" s="93"/>
      <c r="K21" s="80"/>
      <c r="L21" s="230">
        <f t="shared" si="0"/>
        <v>0</v>
      </c>
      <c r="M21" s="81"/>
      <c r="N21" s="83"/>
      <c r="O21" s="83"/>
      <c r="P21" s="83"/>
      <c r="Q21" s="94"/>
      <c r="R21" s="83"/>
      <c r="S21" s="94"/>
      <c r="T21" s="83"/>
      <c r="U21" s="94"/>
      <c r="V21" s="83"/>
      <c r="W21" s="86"/>
      <c r="X21" s="83"/>
      <c r="Y21" s="94"/>
      <c r="Z21" s="88"/>
      <c r="AA21" s="88"/>
      <c r="AB21" s="88"/>
      <c r="AC21" s="88"/>
      <c r="AD21" s="88"/>
      <c r="AE21" s="88"/>
      <c r="AF21" s="88"/>
      <c r="AH21" s="217">
        <f t="shared" si="1"/>
        <v>0</v>
      </c>
      <c r="AI21" s="104"/>
      <c r="AJ21" s="103"/>
      <c r="AL21" s="92"/>
    </row>
    <row r="22" spans="1:38" s="68" customFormat="1" ht="60" customHeight="1">
      <c r="A22" s="211"/>
      <c r="B22" s="75"/>
      <c r="C22" s="78"/>
      <c r="D22" s="78"/>
      <c r="E22" s="91"/>
      <c r="F22" s="78"/>
      <c r="G22" s="78"/>
      <c r="H22" s="75"/>
      <c r="I22" s="75"/>
      <c r="J22" s="93"/>
      <c r="K22" s="80"/>
      <c r="L22" s="230">
        <f t="shared" si="0"/>
        <v>0</v>
      </c>
      <c r="M22" s="81"/>
      <c r="N22" s="83"/>
      <c r="O22" s="83"/>
      <c r="P22" s="83"/>
      <c r="Q22" s="94"/>
      <c r="R22" s="83"/>
      <c r="S22" s="94"/>
      <c r="T22" s="83"/>
      <c r="U22" s="94"/>
      <c r="V22" s="83"/>
      <c r="W22" s="86"/>
      <c r="X22" s="83"/>
      <c r="Y22" s="94"/>
      <c r="Z22" s="88"/>
      <c r="AA22" s="88"/>
      <c r="AB22" s="88"/>
      <c r="AC22" s="88"/>
      <c r="AD22" s="88"/>
      <c r="AE22" s="88"/>
      <c r="AF22" s="88"/>
      <c r="AH22" s="217">
        <f t="shared" si="1"/>
        <v>0</v>
      </c>
      <c r="AI22" s="104"/>
      <c r="AJ22" s="103"/>
      <c r="AL22" s="92"/>
    </row>
    <row r="23" spans="1:38" s="68" customFormat="1" ht="60" customHeight="1">
      <c r="A23" s="211"/>
      <c r="B23" s="75"/>
      <c r="C23" s="78"/>
      <c r="D23" s="78"/>
      <c r="E23" s="91"/>
      <c r="F23" s="78"/>
      <c r="G23" s="78"/>
      <c r="H23" s="75"/>
      <c r="I23" s="75"/>
      <c r="J23" s="93"/>
      <c r="K23" s="80"/>
      <c r="L23" s="230">
        <f t="shared" si="0"/>
        <v>0</v>
      </c>
      <c r="M23" s="81"/>
      <c r="N23" s="83"/>
      <c r="O23" s="83"/>
      <c r="P23" s="83"/>
      <c r="Q23" s="94"/>
      <c r="R23" s="83"/>
      <c r="S23" s="94"/>
      <c r="T23" s="83"/>
      <c r="U23" s="94"/>
      <c r="V23" s="83"/>
      <c r="W23" s="86"/>
      <c r="X23" s="83"/>
      <c r="Y23" s="94"/>
      <c r="Z23" s="88"/>
      <c r="AA23" s="88"/>
      <c r="AB23" s="88"/>
      <c r="AC23" s="88"/>
      <c r="AD23" s="88"/>
      <c r="AE23" s="88"/>
      <c r="AF23" s="88"/>
      <c r="AH23" s="217">
        <f t="shared" si="1"/>
        <v>0</v>
      </c>
      <c r="AI23" s="104"/>
      <c r="AJ23" s="103"/>
      <c r="AL23" s="92"/>
    </row>
    <row r="24" spans="1:38" s="68" customFormat="1" ht="60" customHeight="1">
      <c r="A24" s="211"/>
      <c r="B24" s="75"/>
      <c r="C24" s="78"/>
      <c r="D24" s="78"/>
      <c r="E24" s="91"/>
      <c r="F24" s="78"/>
      <c r="G24" s="78"/>
      <c r="H24" s="75"/>
      <c r="I24" s="75"/>
      <c r="J24" s="93"/>
      <c r="K24" s="80"/>
      <c r="L24" s="230">
        <f t="shared" si="0"/>
        <v>0</v>
      </c>
      <c r="M24" s="81"/>
      <c r="N24" s="83"/>
      <c r="O24" s="83"/>
      <c r="P24" s="83"/>
      <c r="Q24" s="94"/>
      <c r="R24" s="83"/>
      <c r="S24" s="94"/>
      <c r="T24" s="83"/>
      <c r="U24" s="94"/>
      <c r="V24" s="83"/>
      <c r="W24" s="86"/>
      <c r="X24" s="83"/>
      <c r="Y24" s="94"/>
      <c r="Z24" s="88"/>
      <c r="AA24" s="88"/>
      <c r="AB24" s="88"/>
      <c r="AC24" s="88"/>
      <c r="AD24" s="88"/>
      <c r="AE24" s="88"/>
      <c r="AF24" s="88"/>
      <c r="AH24" s="217">
        <f t="shared" si="1"/>
        <v>0</v>
      </c>
      <c r="AI24" s="104"/>
      <c r="AJ24" s="103"/>
      <c r="AL24" s="92"/>
    </row>
    <row r="25" spans="1:38" s="68" customFormat="1" ht="60" customHeight="1">
      <c r="A25" s="211"/>
      <c r="B25" s="75"/>
      <c r="C25" s="78"/>
      <c r="D25" s="78"/>
      <c r="E25" s="91"/>
      <c r="F25" s="78"/>
      <c r="G25" s="78"/>
      <c r="H25" s="75"/>
      <c r="I25" s="75"/>
      <c r="J25" s="93"/>
      <c r="K25" s="80"/>
      <c r="L25" s="230">
        <f t="shared" si="0"/>
        <v>0</v>
      </c>
      <c r="M25" s="81"/>
      <c r="N25" s="83"/>
      <c r="O25" s="83"/>
      <c r="P25" s="83"/>
      <c r="Q25" s="94"/>
      <c r="R25" s="83"/>
      <c r="S25" s="94"/>
      <c r="T25" s="83"/>
      <c r="U25" s="94"/>
      <c r="V25" s="83"/>
      <c r="W25" s="86"/>
      <c r="X25" s="83"/>
      <c r="Y25" s="94"/>
      <c r="Z25" s="88"/>
      <c r="AA25" s="88"/>
      <c r="AB25" s="88"/>
      <c r="AC25" s="88"/>
      <c r="AD25" s="88"/>
      <c r="AE25" s="88"/>
      <c r="AF25" s="88"/>
      <c r="AH25" s="217">
        <f t="shared" si="1"/>
        <v>0</v>
      </c>
      <c r="AI25" s="104"/>
      <c r="AJ25" s="103"/>
      <c r="AL25" s="92" t="s">
        <v>639</v>
      </c>
    </row>
    <row r="26" spans="1:38" s="68" customFormat="1" ht="60" customHeight="1">
      <c r="A26" s="211"/>
      <c r="B26" s="75"/>
      <c r="C26" s="78"/>
      <c r="D26" s="78"/>
      <c r="E26" s="91"/>
      <c r="F26" s="78"/>
      <c r="G26" s="78"/>
      <c r="H26" s="75"/>
      <c r="I26" s="75"/>
      <c r="J26" s="93"/>
      <c r="K26" s="80"/>
      <c r="L26" s="230">
        <f t="shared" si="0"/>
        <v>0</v>
      </c>
      <c r="M26" s="81"/>
      <c r="N26" s="83"/>
      <c r="O26" s="83"/>
      <c r="P26" s="84"/>
      <c r="Q26" s="94"/>
      <c r="R26" s="84"/>
      <c r="S26" s="94"/>
      <c r="T26" s="84"/>
      <c r="U26" s="94"/>
      <c r="V26" s="83"/>
      <c r="W26" s="86"/>
      <c r="X26" s="84"/>
      <c r="Y26" s="94"/>
      <c r="Z26" s="88"/>
      <c r="AA26" s="88"/>
      <c r="AB26" s="88"/>
      <c r="AC26" s="88"/>
      <c r="AD26" s="88"/>
      <c r="AE26" s="88"/>
      <c r="AF26" s="88"/>
      <c r="AH26" s="217">
        <f t="shared" si="1"/>
        <v>0</v>
      </c>
      <c r="AI26" s="104"/>
      <c r="AJ26" s="103"/>
      <c r="AL26" s="92"/>
    </row>
    <row r="27" spans="1:38" s="68" customFormat="1" ht="60" customHeight="1">
      <c r="A27" s="211"/>
      <c r="B27" s="75"/>
      <c r="C27" s="78"/>
      <c r="D27" s="78"/>
      <c r="E27" s="91"/>
      <c r="F27" s="78"/>
      <c r="G27" s="78"/>
      <c r="H27" s="75"/>
      <c r="I27" s="75"/>
      <c r="J27" s="93"/>
      <c r="K27" s="80"/>
      <c r="L27" s="230">
        <f t="shared" si="0"/>
        <v>0</v>
      </c>
      <c r="M27" s="81"/>
      <c r="N27" s="83"/>
      <c r="O27" s="83"/>
      <c r="P27" s="84"/>
      <c r="Q27" s="94"/>
      <c r="R27" s="84"/>
      <c r="S27" s="94"/>
      <c r="T27" s="84"/>
      <c r="U27" s="94"/>
      <c r="V27" s="83"/>
      <c r="W27" s="86"/>
      <c r="X27" s="84"/>
      <c r="Y27" s="94"/>
      <c r="Z27" s="88"/>
      <c r="AA27" s="88"/>
      <c r="AB27" s="88"/>
      <c r="AC27" s="88"/>
      <c r="AD27" s="88"/>
      <c r="AE27" s="88"/>
      <c r="AF27" s="88"/>
      <c r="AH27" s="217">
        <f t="shared" si="1"/>
        <v>0</v>
      </c>
      <c r="AI27" s="104"/>
      <c r="AJ27" s="103"/>
      <c r="AL27" s="92"/>
    </row>
    <row r="28" spans="1:38" s="68" customFormat="1" ht="60" customHeight="1">
      <c r="A28" s="211"/>
      <c r="B28" s="75"/>
      <c r="C28" s="78"/>
      <c r="D28" s="78"/>
      <c r="E28" s="91"/>
      <c r="F28" s="78"/>
      <c r="G28" s="78"/>
      <c r="H28" s="75"/>
      <c r="I28" s="75"/>
      <c r="J28" s="93"/>
      <c r="K28" s="80"/>
      <c r="L28" s="230">
        <f t="shared" si="0"/>
        <v>0</v>
      </c>
      <c r="M28" s="81"/>
      <c r="N28" s="83"/>
      <c r="O28" s="83"/>
      <c r="P28" s="83"/>
      <c r="Q28" s="94"/>
      <c r="R28" s="83"/>
      <c r="S28" s="94"/>
      <c r="T28" s="83"/>
      <c r="U28" s="94"/>
      <c r="V28" s="83"/>
      <c r="W28" s="86"/>
      <c r="X28" s="83"/>
      <c r="Y28" s="94"/>
      <c r="Z28" s="88"/>
      <c r="AA28" s="88"/>
      <c r="AB28" s="88"/>
      <c r="AC28" s="88"/>
      <c r="AD28" s="88"/>
      <c r="AE28" s="88"/>
      <c r="AF28" s="88"/>
      <c r="AH28" s="217">
        <f t="shared" si="1"/>
        <v>0</v>
      </c>
      <c r="AI28" s="104"/>
      <c r="AJ28" s="103"/>
      <c r="AL28" s="92"/>
    </row>
    <row r="29" spans="1:38" s="68" customFormat="1" ht="60" customHeight="1">
      <c r="A29" s="211"/>
      <c r="B29" s="75"/>
      <c r="C29" s="78"/>
      <c r="D29" s="78"/>
      <c r="E29" s="91"/>
      <c r="F29" s="78"/>
      <c r="G29" s="78"/>
      <c r="H29" s="75"/>
      <c r="I29" s="75"/>
      <c r="J29" s="93"/>
      <c r="K29" s="80"/>
      <c r="L29" s="230">
        <f t="shared" si="0"/>
        <v>0</v>
      </c>
      <c r="M29" s="81"/>
      <c r="N29" s="83"/>
      <c r="O29" s="83"/>
      <c r="P29" s="83"/>
      <c r="Q29" s="94"/>
      <c r="R29" s="83"/>
      <c r="S29" s="94"/>
      <c r="T29" s="83"/>
      <c r="U29" s="94"/>
      <c r="V29" s="83"/>
      <c r="W29" s="86"/>
      <c r="X29" s="83"/>
      <c r="Y29" s="94"/>
      <c r="Z29" s="88"/>
      <c r="AA29" s="88"/>
      <c r="AB29" s="88"/>
      <c r="AC29" s="88"/>
      <c r="AD29" s="88"/>
      <c r="AE29" s="88"/>
      <c r="AF29" s="88"/>
      <c r="AH29" s="217">
        <f t="shared" si="1"/>
        <v>0</v>
      </c>
      <c r="AI29" s="104"/>
      <c r="AJ29" s="103"/>
      <c r="AL29" s="92"/>
    </row>
    <row r="30" spans="1:38" s="68" customFormat="1" ht="60" customHeight="1">
      <c r="A30" s="211"/>
      <c r="B30" s="75"/>
      <c r="C30" s="78"/>
      <c r="D30" s="78"/>
      <c r="E30" s="91"/>
      <c r="F30" s="78"/>
      <c r="G30" s="78"/>
      <c r="H30" s="75"/>
      <c r="I30" s="75"/>
      <c r="J30" s="93"/>
      <c r="K30" s="80"/>
      <c r="L30" s="230">
        <f t="shared" si="0"/>
        <v>0</v>
      </c>
      <c r="M30" s="81"/>
      <c r="N30" s="83"/>
      <c r="O30" s="83"/>
      <c r="P30" s="83"/>
      <c r="Q30" s="94"/>
      <c r="R30" s="83"/>
      <c r="S30" s="94"/>
      <c r="T30" s="83"/>
      <c r="U30" s="94"/>
      <c r="V30" s="83"/>
      <c r="W30" s="86"/>
      <c r="X30" s="83"/>
      <c r="Y30" s="94"/>
      <c r="Z30" s="88"/>
      <c r="AA30" s="88"/>
      <c r="AB30" s="88"/>
      <c r="AC30" s="88"/>
      <c r="AD30" s="88"/>
      <c r="AE30" s="88"/>
      <c r="AF30" s="88"/>
      <c r="AH30" s="217">
        <f t="shared" si="1"/>
        <v>0</v>
      </c>
      <c r="AI30" s="104"/>
      <c r="AJ30" s="103"/>
      <c r="AL30" s="92"/>
    </row>
    <row r="31" spans="1:38" s="68" customFormat="1" ht="60" customHeight="1">
      <c r="A31" s="211"/>
      <c r="B31" s="75"/>
      <c r="C31" s="78"/>
      <c r="D31" s="78"/>
      <c r="E31" s="91"/>
      <c r="F31" s="78"/>
      <c r="G31" s="78"/>
      <c r="H31" s="75"/>
      <c r="I31" s="75"/>
      <c r="J31" s="93"/>
      <c r="K31" s="80"/>
      <c r="L31" s="230">
        <f t="shared" si="0"/>
        <v>0</v>
      </c>
      <c r="M31" s="81"/>
      <c r="N31" s="83"/>
      <c r="O31" s="83"/>
      <c r="P31" s="83"/>
      <c r="Q31" s="94"/>
      <c r="R31" s="83"/>
      <c r="S31" s="94"/>
      <c r="T31" s="83"/>
      <c r="U31" s="94"/>
      <c r="V31" s="83"/>
      <c r="W31" s="86"/>
      <c r="X31" s="83"/>
      <c r="Y31" s="94"/>
      <c r="Z31" s="88"/>
      <c r="AA31" s="88"/>
      <c r="AB31" s="88"/>
      <c r="AC31" s="88"/>
      <c r="AD31" s="88"/>
      <c r="AE31" s="88"/>
      <c r="AF31" s="88"/>
      <c r="AH31" s="217">
        <f t="shared" si="1"/>
        <v>0</v>
      </c>
      <c r="AI31" s="104"/>
      <c r="AJ31" s="103"/>
      <c r="AL31" s="92"/>
    </row>
    <row r="32" spans="1:38" s="68" customFormat="1" ht="60" customHeight="1">
      <c r="A32" s="211"/>
      <c r="B32" s="75"/>
      <c r="C32" s="78"/>
      <c r="D32" s="78"/>
      <c r="E32" s="91"/>
      <c r="F32" s="78"/>
      <c r="G32" s="78"/>
      <c r="H32" s="75"/>
      <c r="I32" s="75"/>
      <c r="J32" s="93"/>
      <c r="K32" s="80"/>
      <c r="L32" s="230">
        <f t="shared" si="0"/>
        <v>0</v>
      </c>
      <c r="M32" s="81"/>
      <c r="N32" s="83"/>
      <c r="O32" s="83"/>
      <c r="P32" s="83"/>
      <c r="Q32" s="94"/>
      <c r="R32" s="83"/>
      <c r="S32" s="94"/>
      <c r="T32" s="83"/>
      <c r="U32" s="94"/>
      <c r="V32" s="83"/>
      <c r="W32" s="86"/>
      <c r="X32" s="83"/>
      <c r="Y32" s="94"/>
      <c r="Z32" s="88"/>
      <c r="AA32" s="88"/>
      <c r="AB32" s="88"/>
      <c r="AC32" s="88"/>
      <c r="AD32" s="88"/>
      <c r="AE32" s="88"/>
      <c r="AF32" s="88"/>
      <c r="AH32" s="217">
        <f t="shared" si="1"/>
        <v>0</v>
      </c>
      <c r="AI32" s="104"/>
      <c r="AJ32" s="103"/>
      <c r="AL32" s="92"/>
    </row>
    <row r="33" spans="1:38" s="68" customFormat="1" ht="60" customHeight="1">
      <c r="A33" s="211"/>
      <c r="B33" s="75"/>
      <c r="C33" s="78"/>
      <c r="D33" s="78"/>
      <c r="E33" s="91"/>
      <c r="F33" s="78"/>
      <c r="G33" s="78"/>
      <c r="H33" s="75"/>
      <c r="I33" s="75"/>
      <c r="J33" s="93"/>
      <c r="K33" s="80"/>
      <c r="L33" s="230">
        <f t="shared" si="0"/>
        <v>0</v>
      </c>
      <c r="M33" s="81"/>
      <c r="N33" s="83"/>
      <c r="O33" s="83"/>
      <c r="P33" s="83"/>
      <c r="Q33" s="94"/>
      <c r="R33" s="83"/>
      <c r="S33" s="94"/>
      <c r="T33" s="83"/>
      <c r="U33" s="94"/>
      <c r="V33" s="83"/>
      <c r="W33" s="86"/>
      <c r="X33" s="83"/>
      <c r="Y33" s="94"/>
      <c r="Z33" s="88"/>
      <c r="AA33" s="88"/>
      <c r="AB33" s="88"/>
      <c r="AC33" s="88"/>
      <c r="AD33" s="88"/>
      <c r="AE33" s="88"/>
      <c r="AF33" s="88"/>
      <c r="AH33" s="217">
        <f t="shared" si="1"/>
        <v>0</v>
      </c>
      <c r="AI33" s="104"/>
      <c r="AJ33" s="103"/>
      <c r="AL33" s="92"/>
    </row>
    <row r="34" spans="1:38" s="68" customFormat="1" ht="60" customHeight="1">
      <c r="A34" s="211"/>
      <c r="B34" s="75"/>
      <c r="C34" s="78"/>
      <c r="D34" s="78"/>
      <c r="E34" s="91"/>
      <c r="F34" s="78"/>
      <c r="G34" s="78"/>
      <c r="H34" s="75"/>
      <c r="I34" s="75"/>
      <c r="J34" s="93"/>
      <c r="K34" s="80"/>
      <c r="L34" s="230">
        <f t="shared" si="0"/>
        <v>0</v>
      </c>
      <c r="M34" s="81"/>
      <c r="N34" s="83"/>
      <c r="O34" s="83"/>
      <c r="P34" s="84"/>
      <c r="Q34" s="94"/>
      <c r="R34" s="84"/>
      <c r="S34" s="94"/>
      <c r="T34" s="84"/>
      <c r="U34" s="94"/>
      <c r="V34" s="83"/>
      <c r="W34" s="86"/>
      <c r="X34" s="84"/>
      <c r="Y34" s="94"/>
      <c r="Z34" s="88"/>
      <c r="AA34" s="88"/>
      <c r="AB34" s="88"/>
      <c r="AC34" s="88"/>
      <c r="AD34" s="88"/>
      <c r="AE34" s="88"/>
      <c r="AF34" s="88"/>
      <c r="AH34" s="217">
        <f t="shared" si="1"/>
        <v>0</v>
      </c>
      <c r="AI34" s="104"/>
      <c r="AJ34" s="103"/>
      <c r="AL34" s="92"/>
    </row>
    <row r="35" spans="1:38" s="68" customFormat="1" ht="60" customHeight="1">
      <c r="A35" s="211"/>
      <c r="B35" s="75"/>
      <c r="C35" s="78"/>
      <c r="D35" s="78"/>
      <c r="E35" s="91"/>
      <c r="F35" s="78"/>
      <c r="G35" s="78"/>
      <c r="H35" s="75"/>
      <c r="I35" s="75"/>
      <c r="J35" s="93"/>
      <c r="K35" s="80"/>
      <c r="L35" s="230">
        <f t="shared" si="0"/>
        <v>0</v>
      </c>
      <c r="M35" s="81"/>
      <c r="N35" s="83"/>
      <c r="O35" s="83"/>
      <c r="P35" s="84"/>
      <c r="Q35" s="94"/>
      <c r="R35" s="84"/>
      <c r="S35" s="94"/>
      <c r="T35" s="84"/>
      <c r="U35" s="94"/>
      <c r="V35" s="83"/>
      <c r="W35" s="86"/>
      <c r="X35" s="84"/>
      <c r="Y35" s="94"/>
      <c r="Z35" s="88"/>
      <c r="AA35" s="88"/>
      <c r="AB35" s="88"/>
      <c r="AC35" s="88"/>
      <c r="AD35" s="88"/>
      <c r="AE35" s="88"/>
      <c r="AF35" s="88"/>
      <c r="AH35" s="217">
        <f t="shared" si="1"/>
        <v>0</v>
      </c>
      <c r="AI35" s="104"/>
      <c r="AJ35" s="103"/>
      <c r="AL35" s="92"/>
    </row>
    <row r="36" spans="1:38" s="68" customFormat="1" ht="60" customHeight="1">
      <c r="A36" s="211"/>
      <c r="B36" s="75"/>
      <c r="C36" s="78"/>
      <c r="D36" s="78"/>
      <c r="E36" s="91"/>
      <c r="F36" s="78"/>
      <c r="G36" s="78"/>
      <c r="H36" s="75"/>
      <c r="I36" s="75"/>
      <c r="J36" s="93"/>
      <c r="K36" s="80"/>
      <c r="L36" s="230">
        <f t="shared" si="0"/>
        <v>0</v>
      </c>
      <c r="M36" s="81"/>
      <c r="N36" s="83"/>
      <c r="O36" s="83"/>
      <c r="P36" s="84"/>
      <c r="Q36" s="94"/>
      <c r="R36" s="84"/>
      <c r="S36" s="94"/>
      <c r="T36" s="84"/>
      <c r="U36" s="94"/>
      <c r="V36" s="83"/>
      <c r="W36" s="86"/>
      <c r="X36" s="84"/>
      <c r="Y36" s="94"/>
      <c r="Z36" s="88"/>
      <c r="AA36" s="88"/>
      <c r="AB36" s="88"/>
      <c r="AC36" s="88"/>
      <c r="AD36" s="88"/>
      <c r="AE36" s="88"/>
      <c r="AF36" s="88"/>
      <c r="AH36" s="217">
        <f t="shared" si="1"/>
        <v>0</v>
      </c>
      <c r="AI36" s="104"/>
      <c r="AJ36" s="103"/>
      <c r="AL36" s="92"/>
    </row>
    <row r="37" spans="1:38" s="68" customFormat="1" ht="60" customHeight="1">
      <c r="A37" s="211"/>
      <c r="B37" s="75"/>
      <c r="C37" s="78"/>
      <c r="D37" s="78"/>
      <c r="E37" s="91"/>
      <c r="F37" s="78"/>
      <c r="G37" s="78"/>
      <c r="H37" s="75"/>
      <c r="I37" s="75"/>
      <c r="J37" s="93"/>
      <c r="K37" s="80"/>
      <c r="L37" s="230">
        <f t="shared" si="0"/>
        <v>0</v>
      </c>
      <c r="M37" s="81"/>
      <c r="N37" s="83"/>
      <c r="O37" s="83"/>
      <c r="P37" s="84"/>
      <c r="Q37" s="94"/>
      <c r="R37" s="84"/>
      <c r="S37" s="94"/>
      <c r="T37" s="84"/>
      <c r="U37" s="94"/>
      <c r="V37" s="83"/>
      <c r="W37" s="86"/>
      <c r="X37" s="84"/>
      <c r="Y37" s="94"/>
      <c r="Z37" s="88"/>
      <c r="AA37" s="88"/>
      <c r="AB37" s="88"/>
      <c r="AC37" s="88"/>
      <c r="AD37" s="88"/>
      <c r="AE37" s="88"/>
      <c r="AF37" s="88"/>
      <c r="AH37" s="217">
        <f t="shared" si="1"/>
        <v>0</v>
      </c>
      <c r="AI37" s="104"/>
      <c r="AJ37" s="103"/>
      <c r="AL37" s="92"/>
    </row>
    <row r="38" spans="1:38" s="68" customFormat="1" ht="60" customHeight="1" thickBot="1">
      <c r="A38" s="211"/>
      <c r="B38" s="75"/>
      <c r="C38" s="78"/>
      <c r="D38" s="78"/>
      <c r="E38" s="91"/>
      <c r="F38" s="78"/>
      <c r="G38" s="78"/>
      <c r="H38" s="75"/>
      <c r="I38" s="75"/>
      <c r="J38" s="93"/>
      <c r="K38" s="80"/>
      <c r="L38" s="230">
        <f t="shared" si="0"/>
        <v>0</v>
      </c>
      <c r="M38" s="81"/>
      <c r="N38" s="83"/>
      <c r="O38" s="83"/>
      <c r="P38" s="83"/>
      <c r="Q38" s="94"/>
      <c r="R38" s="83"/>
      <c r="S38" s="94"/>
      <c r="T38" s="83"/>
      <c r="U38" s="94"/>
      <c r="V38" s="83"/>
      <c r="W38" s="86"/>
      <c r="X38" s="83"/>
      <c r="Y38" s="94"/>
      <c r="Z38" s="88"/>
      <c r="AA38" s="88"/>
      <c r="AB38" s="88"/>
      <c r="AC38" s="88"/>
      <c r="AD38" s="88"/>
      <c r="AE38" s="163"/>
      <c r="AF38" s="163"/>
      <c r="AH38" s="217">
        <f t="shared" si="1"/>
        <v>0</v>
      </c>
      <c r="AI38" s="104"/>
      <c r="AJ38" s="103"/>
      <c r="AL38" s="92"/>
    </row>
    <row r="39" spans="1:38" s="89" customFormat="1" ht="60" customHeight="1" thickTop="1">
      <c r="A39" s="147" t="s">
        <v>646</v>
      </c>
      <c r="B39" s="171">
        <f>SUBTOTAL(103,B7:B38)</f>
        <v>0</v>
      </c>
      <c r="C39" s="164" t="s">
        <v>647</v>
      </c>
      <c r="D39" s="164"/>
      <c r="E39" s="165"/>
      <c r="F39" s="164"/>
      <c r="G39" s="164"/>
      <c r="H39" s="150"/>
      <c r="I39" s="150"/>
      <c r="J39" s="166"/>
      <c r="K39" s="167"/>
      <c r="L39" s="231">
        <f>SUBTOTAL(109,L7:L38)</f>
        <v>0</v>
      </c>
      <c r="M39" s="168">
        <f>SUBTOTAL(109,M7:M38)</f>
        <v>0</v>
      </c>
      <c r="N39" s="172">
        <f>SUBTOTAL(109,N7:N38)</f>
        <v>0</v>
      </c>
      <c r="O39" s="168">
        <f>SUBTOTAL(109,O7:O38)</f>
        <v>0</v>
      </c>
      <c r="P39" s="172">
        <f>SUBTOTAL(109,P7:P38)</f>
        <v>0</v>
      </c>
      <c r="Q39" s="172"/>
      <c r="R39" s="172">
        <f>SUBTOTAL(109,R7:R38)</f>
        <v>0</v>
      </c>
      <c r="S39" s="164"/>
      <c r="T39" s="172">
        <f>SUBTOTAL(109,T7:T38)</f>
        <v>0</v>
      </c>
      <c r="U39" s="172"/>
      <c r="V39" s="172">
        <f>SUBTOTAL(109,V7:V38)</f>
        <v>0</v>
      </c>
      <c r="W39" s="172">
        <f>SUBTOTAL(109,W7:W38)</f>
        <v>0</v>
      </c>
      <c r="X39" s="172">
        <f>SUBTOTAL(109,X7:X38)</f>
        <v>0</v>
      </c>
      <c r="Y39" s="172"/>
      <c r="Z39" s="172">
        <f>SUBTOTAL(109,Z7:Z38)</f>
        <v>0</v>
      </c>
      <c r="AA39" s="164"/>
      <c r="AB39" s="172"/>
      <c r="AC39" s="170"/>
      <c r="AD39" s="170"/>
      <c r="AE39" s="192"/>
      <c r="AF39" s="192"/>
    </row>
  </sheetData>
  <autoFilter ref="A6:AJ39" xr:uid="{00000000-0009-0000-0000-000002000000}"/>
  <mergeCells count="37">
    <mergeCell ref="Y2:Z2"/>
    <mergeCell ref="AJ3:AJ6"/>
    <mergeCell ref="AA3:AA6"/>
    <mergeCell ref="AI3:AI6"/>
    <mergeCell ref="AC3:AC6"/>
    <mergeCell ref="V4:V6"/>
    <mergeCell ref="AH3:AH6"/>
    <mergeCell ref="AE3:AE6"/>
    <mergeCell ref="N3:Y3"/>
    <mergeCell ref="N4:N6"/>
    <mergeCell ref="O4:O6"/>
    <mergeCell ref="X4:X6"/>
    <mergeCell ref="W4:W6"/>
    <mergeCell ref="Y4:Y5"/>
    <mergeCell ref="AF3:AF6"/>
    <mergeCell ref="M3:M6"/>
    <mergeCell ref="F3:F6"/>
    <mergeCell ref="G3:G6"/>
    <mergeCell ref="H3:H6"/>
    <mergeCell ref="I3:I6"/>
    <mergeCell ref="J3:J6"/>
    <mergeCell ref="M2:O2"/>
    <mergeCell ref="A3:A6"/>
    <mergeCell ref="J2:K2"/>
    <mergeCell ref="AB3:AB6"/>
    <mergeCell ref="AD3:AD6"/>
    <mergeCell ref="Z3:Z6"/>
    <mergeCell ref="R5:R6"/>
    <mergeCell ref="P4:S4"/>
    <mergeCell ref="B3:B6"/>
    <mergeCell ref="C3:C6"/>
    <mergeCell ref="D3:D6"/>
    <mergeCell ref="E3:E6"/>
    <mergeCell ref="P5:P6"/>
    <mergeCell ref="T4:T6"/>
    <mergeCell ref="K3:K6"/>
    <mergeCell ref="L3:L6"/>
  </mergeCells>
  <phoneticPr fontId="1"/>
  <dataValidations count="3">
    <dataValidation type="list" allowBlank="1" showInputMessage="1" showErrorMessage="1" sqref="I39" xr:uid="{00000000-0002-0000-0200-000000000000}">
      <formula1>福祉介護</formula1>
    </dataValidation>
    <dataValidation type="list" allowBlank="1" showInputMessage="1" showErrorMessage="1" sqref="A7:A38" xr:uid="{00000000-0002-0000-0200-000001000000}">
      <formula1>振興局名</formula1>
    </dataValidation>
    <dataValidation type="list" allowBlank="1" showInputMessage="1" showErrorMessage="1" sqref="K7:K39" xr:uid="{00000000-0002-0000-0200-000002000000}">
      <formula1>直営請負補助</formula1>
    </dataValidation>
  </dataValidations>
  <pageMargins left="0.39370078740157483" right="0.23622047244094491" top="0.39370078740157483" bottom="0.39370078740157483" header="0.31496062992125984" footer="0.23622047244094491"/>
  <pageSetup paperSize="9" scale="18" orientation="portrait" verticalDpi="0" r:id="rId1"/>
  <headerFooter>
    <oddFooter>&amp;R&amp;"ＡＲ丸ゴシック体Ｍ,標準"&amp;P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3000000}">
          <x14:formula1>
            <xm:f>'\\Cp1911-03310\f\共有（個別移動のやつ）\100_地域づくり総合交付金\R3\04　採択予定事業調査\2 振興局回答\01空知○\[02 R3採択予定事業調査表【空知総合振興局】 210701修正.xlsx]プルダウン用'!#REF!</xm:f>
          </x14:formula1>
          <xm:sqref>E39</xm:sqref>
        </x14:dataValidation>
        <x14:dataValidation type="list" allowBlank="1" showInputMessage="1" showErrorMessage="1" xr:uid="{00000000-0002-0000-0200-000004000000}">
          <x14:formula1>
            <xm:f>プルダウン用!$C$21:$C$41</xm:f>
          </x14:formula1>
          <xm:sqref>E7:E38</xm:sqref>
        </x14:dataValidation>
        <x14:dataValidation type="list" allowBlank="1" showInputMessage="1" showErrorMessage="1" xr:uid="{00000000-0002-0000-0200-000006000000}">
          <x14:formula1>
            <xm:f>プルダウン用!$AE$4:$AE$19</xm:f>
          </x14:formula1>
          <xm:sqref>B7:B38</xm:sqref>
        </x14:dataValidation>
        <x14:dataValidation type="list" allowBlank="1" showInputMessage="1" showErrorMessage="1" xr:uid="{5B599E5D-E67D-47C1-84E1-8DAC77327A74}">
          <x14:formula1>
            <xm:f>'R８事業コード表'!$G$4:$G$298</xm:f>
          </x14:formula1>
          <xm:sqref>I7:I38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/>
    <pageSetUpPr fitToPage="1"/>
  </sheetPr>
  <dimension ref="A1:AR19"/>
  <sheetViews>
    <sheetView view="pageBreakPreview" zoomScale="70" zoomScaleNormal="90" zoomScaleSheetLayoutView="70" workbookViewId="0">
      <pane xSplit="3" ySplit="6" topLeftCell="D7" activePane="bottomRight" state="frozen"/>
      <selection activeCell="G645" sqref="G645"/>
      <selection pane="topRight" activeCell="G645" sqref="G645"/>
      <selection pane="bottomLeft" activeCell="G645" sqref="G645"/>
      <selection pane="bottomRight" activeCell="AM9" sqref="AM9"/>
    </sheetView>
  </sheetViews>
  <sheetFormatPr defaultColWidth="9" defaultRowHeight="13"/>
  <cols>
    <col min="1" max="1" width="13" style="2" customWidth="1"/>
    <col min="2" max="2" width="10.90625" style="2" customWidth="1"/>
    <col min="3" max="3" width="18.90625" style="2" customWidth="1"/>
    <col min="4" max="4" width="10.90625" style="2" customWidth="1"/>
    <col min="5" max="5" width="8.90625" style="2" customWidth="1"/>
    <col min="6" max="6" width="14.90625" style="2" customWidth="1"/>
    <col min="7" max="7" width="23.90625" style="2" customWidth="1"/>
    <col min="8" max="8" width="7.90625" style="2" customWidth="1"/>
    <col min="9" max="9" width="12.90625" style="2" customWidth="1"/>
    <col min="10" max="10" width="37.453125" style="2" customWidth="1"/>
    <col min="11" max="11" width="6.90625" style="2" customWidth="1"/>
    <col min="12" max="13" width="13.90625" style="2" customWidth="1"/>
    <col min="14" max="16" width="12.90625" style="2" customWidth="1"/>
    <col min="17" max="17" width="12.6328125" style="5" customWidth="1"/>
    <col min="18" max="18" width="12.90625" style="2" customWidth="1"/>
    <col min="19" max="19" width="12.6328125" style="5" customWidth="1"/>
    <col min="20" max="20" width="12.90625" style="2" customWidth="1"/>
    <col min="21" max="21" width="12.6328125" style="5" customWidth="1"/>
    <col min="22" max="24" width="12.90625" style="2" customWidth="1"/>
    <col min="25" max="25" width="12.6328125" style="5" customWidth="1"/>
    <col min="26" max="26" width="12.90625" style="2" customWidth="1"/>
    <col min="27" max="31" width="30.90625" style="2" customWidth="1"/>
    <col min="32" max="32" width="30.90625" style="2" hidden="1" customWidth="1"/>
    <col min="33" max="33" width="14.6328125" style="2" customWidth="1"/>
    <col min="34" max="34" width="13" style="3" customWidth="1"/>
    <col min="35" max="16384" width="9" style="2"/>
  </cols>
  <sheetData>
    <row r="1" spans="1:44" ht="37.5" customHeight="1">
      <c r="A1" s="102" t="s">
        <v>838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AJ1" s="3"/>
    </row>
    <row r="2" spans="1:44" s="12" customFormat="1" ht="16" customHeight="1">
      <c r="A2" s="12" t="s">
        <v>190</v>
      </c>
      <c r="C2" s="17"/>
      <c r="D2" s="17"/>
      <c r="E2" s="17"/>
      <c r="F2" s="17"/>
      <c r="J2" s="285"/>
      <c r="K2" s="285"/>
      <c r="L2" s="12" t="s">
        <v>189</v>
      </c>
      <c r="M2" s="283" t="s">
        <v>22</v>
      </c>
      <c r="N2" s="283"/>
      <c r="O2" s="283"/>
      <c r="Q2" s="16"/>
      <c r="S2" s="16"/>
      <c r="U2" s="16"/>
      <c r="Y2" s="316" t="str">
        <f>★はじめに!D6</f>
        <v>12 十勝総合振興局</v>
      </c>
      <c r="Z2" s="316"/>
      <c r="AA2" s="12" t="s">
        <v>188</v>
      </c>
      <c r="AC2" s="14"/>
      <c r="AD2" s="14"/>
      <c r="AE2" s="14"/>
      <c r="AF2" s="14"/>
      <c r="AH2" s="13"/>
    </row>
    <row r="3" spans="1:44" s="6" customFormat="1" ht="16" customHeight="1">
      <c r="A3" s="284" t="s">
        <v>177</v>
      </c>
      <c r="B3" s="289" t="s">
        <v>38</v>
      </c>
      <c r="C3" s="289" t="s">
        <v>23</v>
      </c>
      <c r="D3" s="289" t="s">
        <v>187</v>
      </c>
      <c r="E3" s="289" t="s">
        <v>186</v>
      </c>
      <c r="F3" s="289" t="s">
        <v>24</v>
      </c>
      <c r="G3" s="304" t="s">
        <v>25</v>
      </c>
      <c r="H3" s="289" t="s">
        <v>37</v>
      </c>
      <c r="I3" s="289" t="s">
        <v>185</v>
      </c>
      <c r="J3" s="304" t="s">
        <v>36</v>
      </c>
      <c r="K3" s="289" t="s">
        <v>184</v>
      </c>
      <c r="L3" s="289" t="s">
        <v>829</v>
      </c>
      <c r="M3" s="286" t="s">
        <v>35</v>
      </c>
      <c r="N3" s="308" t="s">
        <v>183</v>
      </c>
      <c r="O3" s="295"/>
      <c r="P3" s="295"/>
      <c r="Q3" s="295"/>
      <c r="R3" s="295"/>
      <c r="S3" s="295"/>
      <c r="T3" s="309"/>
      <c r="U3" s="309"/>
      <c r="V3" s="295"/>
      <c r="W3" s="309"/>
      <c r="X3" s="309"/>
      <c r="Y3" s="310"/>
      <c r="Z3" s="286" t="s">
        <v>182</v>
      </c>
      <c r="AA3" s="289" t="s">
        <v>181</v>
      </c>
      <c r="AB3" s="286" t="s">
        <v>180</v>
      </c>
      <c r="AC3" s="289" t="s">
        <v>179</v>
      </c>
      <c r="AD3" s="289" t="s">
        <v>195</v>
      </c>
      <c r="AE3" s="289" t="s">
        <v>658</v>
      </c>
      <c r="AF3" s="315" t="s">
        <v>842</v>
      </c>
      <c r="AH3" s="317" t="s">
        <v>177</v>
      </c>
    </row>
    <row r="4" spans="1:44" s="6" customFormat="1" ht="16" customHeight="1">
      <c r="A4" s="284"/>
      <c r="B4" s="287"/>
      <c r="C4" s="287"/>
      <c r="D4" s="287"/>
      <c r="E4" s="287"/>
      <c r="F4" s="287"/>
      <c r="G4" s="305"/>
      <c r="H4" s="287"/>
      <c r="I4" s="287"/>
      <c r="J4" s="305"/>
      <c r="K4" s="287"/>
      <c r="L4" s="287"/>
      <c r="M4" s="287"/>
      <c r="N4" s="286" t="s">
        <v>176</v>
      </c>
      <c r="O4" s="286" t="s">
        <v>34</v>
      </c>
      <c r="P4" s="308" t="s">
        <v>175</v>
      </c>
      <c r="Q4" s="295"/>
      <c r="R4" s="295"/>
      <c r="S4" s="295"/>
      <c r="T4" s="301" t="s">
        <v>174</v>
      </c>
      <c r="U4" s="11"/>
      <c r="V4" s="301" t="s">
        <v>173</v>
      </c>
      <c r="W4" s="286" t="s">
        <v>172</v>
      </c>
      <c r="X4" s="301" t="s">
        <v>171</v>
      </c>
      <c r="Y4" s="314"/>
      <c r="Z4" s="287"/>
      <c r="AA4" s="287"/>
      <c r="AB4" s="287"/>
      <c r="AC4" s="287"/>
      <c r="AD4" s="287"/>
      <c r="AE4" s="287"/>
      <c r="AF4" s="315"/>
      <c r="AH4" s="317"/>
    </row>
    <row r="5" spans="1:44" s="6" customFormat="1" ht="16" customHeight="1">
      <c r="A5" s="284"/>
      <c r="B5" s="287"/>
      <c r="C5" s="287"/>
      <c r="D5" s="287"/>
      <c r="E5" s="287"/>
      <c r="F5" s="287"/>
      <c r="G5" s="305"/>
      <c r="H5" s="287"/>
      <c r="I5" s="287"/>
      <c r="J5" s="305"/>
      <c r="K5" s="287"/>
      <c r="L5" s="287"/>
      <c r="M5" s="287"/>
      <c r="N5" s="287"/>
      <c r="O5" s="302"/>
      <c r="P5" s="293" t="s">
        <v>170</v>
      </c>
      <c r="Q5" s="10"/>
      <c r="R5" s="293" t="s">
        <v>169</v>
      </c>
      <c r="S5" s="10"/>
      <c r="T5" s="302"/>
      <c r="U5" s="9"/>
      <c r="V5" s="302"/>
      <c r="W5" s="287"/>
      <c r="X5" s="312"/>
      <c r="Y5" s="298"/>
      <c r="Z5" s="287"/>
      <c r="AA5" s="287"/>
      <c r="AB5" s="287"/>
      <c r="AC5" s="287"/>
      <c r="AD5" s="287"/>
      <c r="AE5" s="287"/>
      <c r="AF5" s="315"/>
      <c r="AH5" s="317"/>
    </row>
    <row r="6" spans="1:44" s="6" customFormat="1" ht="16" customHeight="1">
      <c r="A6" s="284"/>
      <c r="B6" s="288"/>
      <c r="C6" s="288"/>
      <c r="D6" s="288"/>
      <c r="E6" s="288"/>
      <c r="F6" s="288"/>
      <c r="G6" s="306"/>
      <c r="H6" s="288"/>
      <c r="I6" s="288"/>
      <c r="J6" s="306"/>
      <c r="K6" s="288"/>
      <c r="L6" s="288"/>
      <c r="M6" s="288"/>
      <c r="N6" s="288"/>
      <c r="O6" s="303"/>
      <c r="P6" s="294"/>
      <c r="Q6" s="8" t="s">
        <v>168</v>
      </c>
      <c r="R6" s="294"/>
      <c r="S6" s="8" t="s">
        <v>168</v>
      </c>
      <c r="T6" s="303"/>
      <c r="U6" s="7" t="s">
        <v>167</v>
      </c>
      <c r="V6" s="303"/>
      <c r="W6" s="288"/>
      <c r="X6" s="313"/>
      <c r="Y6" s="7" t="s">
        <v>166</v>
      </c>
      <c r="Z6" s="288"/>
      <c r="AA6" s="288"/>
      <c r="AB6" s="288"/>
      <c r="AC6" s="288"/>
      <c r="AD6" s="288"/>
      <c r="AE6" s="288"/>
      <c r="AF6" s="315"/>
      <c r="AH6" s="317"/>
    </row>
    <row r="7" spans="1:44" s="89" customFormat="1" ht="60" customHeight="1">
      <c r="A7" s="211"/>
      <c r="B7" s="75"/>
      <c r="C7" s="78"/>
      <c r="D7" s="78"/>
      <c r="E7" s="91"/>
      <c r="F7" s="78"/>
      <c r="G7" s="78"/>
      <c r="H7" s="75"/>
      <c r="I7" s="75"/>
      <c r="J7" s="93"/>
      <c r="K7" s="80"/>
      <c r="L7" s="230">
        <f>N7+O7+P7+R7+T7+V7+W7+X7</f>
        <v>0</v>
      </c>
      <c r="M7" s="81"/>
      <c r="N7" s="83"/>
      <c r="O7" s="83"/>
      <c r="P7" s="84"/>
      <c r="Q7" s="94"/>
      <c r="R7" s="84"/>
      <c r="S7" s="94"/>
      <c r="T7" s="84"/>
      <c r="U7" s="94"/>
      <c r="V7" s="83"/>
      <c r="W7" s="86"/>
      <c r="X7" s="84"/>
      <c r="Y7" s="94"/>
      <c r="Z7" s="96"/>
      <c r="AA7" s="88"/>
      <c r="AB7" s="88"/>
      <c r="AC7" s="88"/>
      <c r="AD7" s="88"/>
      <c r="AE7" s="88"/>
      <c r="AF7" s="88"/>
      <c r="AH7" s="88">
        <f>A7</f>
        <v>0</v>
      </c>
    </row>
    <row r="8" spans="1:44" s="89" customFormat="1" ht="60" customHeight="1">
      <c r="A8" s="211"/>
      <c r="B8" s="75"/>
      <c r="C8" s="125"/>
      <c r="D8" s="125"/>
      <c r="E8" s="91"/>
      <c r="F8" s="125"/>
      <c r="G8" s="125"/>
      <c r="H8" s="124"/>
      <c r="I8" s="75"/>
      <c r="J8" s="126"/>
      <c r="K8" s="127"/>
      <c r="L8" s="232">
        <f t="shared" ref="L8:L18" si="0">N8+O8+P8+R8+T8+V8+W8+X8</f>
        <v>0</v>
      </c>
      <c r="M8" s="130"/>
      <c r="N8" s="131"/>
      <c r="O8" s="131"/>
      <c r="P8" s="133"/>
      <c r="Q8" s="132"/>
      <c r="R8" s="133"/>
      <c r="S8" s="132"/>
      <c r="T8" s="133"/>
      <c r="U8" s="132"/>
      <c r="V8" s="131"/>
      <c r="W8" s="133"/>
      <c r="X8" s="133"/>
      <c r="Y8" s="132"/>
      <c r="Z8" s="128"/>
      <c r="AA8" s="128"/>
      <c r="AB8" s="128"/>
      <c r="AC8" s="128"/>
      <c r="AD8" s="128"/>
      <c r="AE8" s="128"/>
      <c r="AF8" s="128"/>
      <c r="AH8" s="88">
        <f t="shared" ref="AH8:AH18" si="1">A8</f>
        <v>0</v>
      </c>
    </row>
    <row r="9" spans="1:44" s="89" customFormat="1" ht="60" customHeight="1">
      <c r="A9" s="211"/>
      <c r="B9" s="75"/>
      <c r="C9" s="125"/>
      <c r="D9" s="125"/>
      <c r="E9" s="91"/>
      <c r="F9" s="125"/>
      <c r="G9" s="125"/>
      <c r="H9" s="124"/>
      <c r="I9" s="75"/>
      <c r="J9" s="126"/>
      <c r="K9" s="127"/>
      <c r="L9" s="232">
        <f t="shared" si="0"/>
        <v>0</v>
      </c>
      <c r="M9" s="130"/>
      <c r="N9" s="131"/>
      <c r="O9" s="131"/>
      <c r="P9" s="131"/>
      <c r="Q9" s="132"/>
      <c r="R9" s="131"/>
      <c r="S9" s="132"/>
      <c r="T9" s="131"/>
      <c r="U9" s="132"/>
      <c r="V9" s="131"/>
      <c r="W9" s="133"/>
      <c r="X9" s="131"/>
      <c r="Y9" s="132"/>
      <c r="Z9" s="128"/>
      <c r="AA9" s="128"/>
      <c r="AB9" s="128"/>
      <c r="AC9" s="128"/>
      <c r="AD9" s="128"/>
      <c r="AE9" s="128"/>
      <c r="AF9" s="128"/>
      <c r="AH9" s="88">
        <f t="shared" si="1"/>
        <v>0</v>
      </c>
    </row>
    <row r="10" spans="1:44" s="89" customFormat="1" ht="60" customHeight="1">
      <c r="A10" s="211"/>
      <c r="B10" s="75"/>
      <c r="C10" s="61"/>
      <c r="D10" s="61"/>
      <c r="E10" s="91"/>
      <c r="F10" s="61"/>
      <c r="G10" s="61"/>
      <c r="H10" s="60"/>
      <c r="I10" s="75"/>
      <c r="J10" s="69"/>
      <c r="K10" s="62"/>
      <c r="L10" s="233">
        <f t="shared" si="0"/>
        <v>0</v>
      </c>
      <c r="M10" s="63"/>
      <c r="N10" s="64"/>
      <c r="O10" s="64"/>
      <c r="P10" s="65"/>
      <c r="Q10" s="70"/>
      <c r="R10" s="65"/>
      <c r="S10" s="70"/>
      <c r="T10" s="65"/>
      <c r="U10" s="70"/>
      <c r="V10" s="64"/>
      <c r="W10" s="66"/>
      <c r="X10" s="65"/>
      <c r="Y10" s="70"/>
      <c r="Z10" s="67"/>
      <c r="AA10" s="67"/>
      <c r="AB10" s="67"/>
      <c r="AC10" s="67"/>
      <c r="AD10" s="67"/>
      <c r="AE10" s="67"/>
      <c r="AF10" s="67"/>
      <c r="AG10" s="135"/>
      <c r="AH10" s="88">
        <f t="shared" si="1"/>
        <v>0</v>
      </c>
      <c r="AI10" s="136"/>
      <c r="AJ10" s="137"/>
      <c r="AK10" s="136"/>
      <c r="AL10" s="135"/>
      <c r="AM10" s="138"/>
      <c r="AN10" s="138"/>
      <c r="AO10" s="138"/>
      <c r="AP10" s="138"/>
      <c r="AQ10" s="138"/>
      <c r="AR10" s="138"/>
    </row>
    <row r="11" spans="1:44" s="89" customFormat="1" ht="60" customHeight="1">
      <c r="A11" s="211"/>
      <c r="B11" s="75"/>
      <c r="C11" s="125"/>
      <c r="D11" s="125"/>
      <c r="E11" s="91"/>
      <c r="F11" s="125"/>
      <c r="G11" s="125"/>
      <c r="H11" s="124"/>
      <c r="I11" s="75"/>
      <c r="J11" s="126"/>
      <c r="K11" s="127"/>
      <c r="L11" s="232">
        <f t="shared" si="0"/>
        <v>0</v>
      </c>
      <c r="M11" s="130"/>
      <c r="N11" s="131"/>
      <c r="O11" s="131"/>
      <c r="P11" s="133"/>
      <c r="Q11" s="132"/>
      <c r="R11" s="133"/>
      <c r="S11" s="132"/>
      <c r="T11" s="133"/>
      <c r="U11" s="132"/>
      <c r="V11" s="131"/>
      <c r="W11" s="133"/>
      <c r="X11" s="133"/>
      <c r="Y11" s="132"/>
      <c r="Z11" s="128"/>
      <c r="AA11" s="128"/>
      <c r="AB11" s="128"/>
      <c r="AC11" s="128"/>
      <c r="AD11" s="128"/>
      <c r="AE11" s="128"/>
      <c r="AF11" s="128"/>
      <c r="AH11" s="88">
        <f t="shared" si="1"/>
        <v>0</v>
      </c>
    </row>
    <row r="12" spans="1:44" s="89" customFormat="1" ht="60" customHeight="1">
      <c r="A12" s="211"/>
      <c r="B12" s="75"/>
      <c r="C12" s="125"/>
      <c r="D12" s="125"/>
      <c r="E12" s="91"/>
      <c r="F12" s="125"/>
      <c r="G12" s="125"/>
      <c r="H12" s="124"/>
      <c r="I12" s="75"/>
      <c r="J12" s="126"/>
      <c r="K12" s="127"/>
      <c r="L12" s="232">
        <f t="shared" si="0"/>
        <v>0</v>
      </c>
      <c r="M12" s="130"/>
      <c r="N12" s="131"/>
      <c r="O12" s="131"/>
      <c r="P12" s="131"/>
      <c r="Q12" s="132"/>
      <c r="R12" s="131"/>
      <c r="S12" s="132"/>
      <c r="T12" s="131"/>
      <c r="U12" s="132"/>
      <c r="V12" s="131"/>
      <c r="W12" s="133"/>
      <c r="X12" s="131"/>
      <c r="Y12" s="132"/>
      <c r="Z12" s="128"/>
      <c r="AA12" s="128"/>
      <c r="AB12" s="128"/>
      <c r="AC12" s="128"/>
      <c r="AD12" s="128"/>
      <c r="AE12" s="128"/>
      <c r="AF12" s="128"/>
      <c r="AH12" s="88">
        <f t="shared" si="1"/>
        <v>0</v>
      </c>
    </row>
    <row r="13" spans="1:44" s="89" customFormat="1" ht="60" customHeight="1">
      <c r="A13" s="211"/>
      <c r="B13" s="75"/>
      <c r="C13" s="61"/>
      <c r="D13" s="61"/>
      <c r="E13" s="91"/>
      <c r="F13" s="61"/>
      <c r="G13" s="61"/>
      <c r="H13" s="60"/>
      <c r="I13" s="75"/>
      <c r="J13" s="69"/>
      <c r="K13" s="62"/>
      <c r="L13" s="233">
        <f t="shared" si="0"/>
        <v>0</v>
      </c>
      <c r="M13" s="63"/>
      <c r="N13" s="64"/>
      <c r="O13" s="64"/>
      <c r="P13" s="65"/>
      <c r="Q13" s="70"/>
      <c r="R13" s="65"/>
      <c r="S13" s="70"/>
      <c r="T13" s="65"/>
      <c r="U13" s="70"/>
      <c r="V13" s="64"/>
      <c r="W13" s="66"/>
      <c r="X13" s="65"/>
      <c r="Y13" s="70"/>
      <c r="Z13" s="67"/>
      <c r="AA13" s="67"/>
      <c r="AB13" s="67"/>
      <c r="AC13" s="67"/>
      <c r="AD13" s="67"/>
      <c r="AE13" s="67"/>
      <c r="AF13" s="67"/>
      <c r="AG13" s="135"/>
      <c r="AH13" s="88">
        <f t="shared" si="1"/>
        <v>0</v>
      </c>
      <c r="AI13" s="136"/>
      <c r="AJ13" s="137"/>
      <c r="AK13" s="136"/>
      <c r="AL13" s="135"/>
      <c r="AM13" s="138"/>
      <c r="AN13" s="138"/>
      <c r="AO13" s="138"/>
      <c r="AP13" s="138"/>
      <c r="AQ13" s="138"/>
      <c r="AR13" s="138"/>
    </row>
    <row r="14" spans="1:44" s="89" customFormat="1" ht="60" customHeight="1">
      <c r="A14" s="211"/>
      <c r="B14" s="75"/>
      <c r="C14" s="125"/>
      <c r="D14" s="125"/>
      <c r="E14" s="91"/>
      <c r="F14" s="125"/>
      <c r="G14" s="125"/>
      <c r="H14" s="124"/>
      <c r="I14" s="75"/>
      <c r="J14" s="126"/>
      <c r="K14" s="127"/>
      <c r="L14" s="232">
        <f t="shared" si="0"/>
        <v>0</v>
      </c>
      <c r="M14" s="130"/>
      <c r="N14" s="131"/>
      <c r="O14" s="131"/>
      <c r="P14" s="133"/>
      <c r="Q14" s="132"/>
      <c r="R14" s="133"/>
      <c r="S14" s="132"/>
      <c r="T14" s="133"/>
      <c r="U14" s="132"/>
      <c r="V14" s="131"/>
      <c r="W14" s="133"/>
      <c r="X14" s="133"/>
      <c r="Y14" s="132"/>
      <c r="Z14" s="128"/>
      <c r="AA14" s="128"/>
      <c r="AB14" s="128"/>
      <c r="AC14" s="128"/>
      <c r="AD14" s="128"/>
      <c r="AE14" s="128"/>
      <c r="AF14" s="128"/>
      <c r="AH14" s="88">
        <f t="shared" si="1"/>
        <v>0</v>
      </c>
    </row>
    <row r="15" spans="1:44" s="89" customFormat="1" ht="60" customHeight="1">
      <c r="A15" s="211"/>
      <c r="B15" s="75"/>
      <c r="C15" s="125"/>
      <c r="D15" s="125"/>
      <c r="E15" s="91"/>
      <c r="F15" s="125"/>
      <c r="G15" s="125"/>
      <c r="H15" s="124"/>
      <c r="I15" s="75"/>
      <c r="J15" s="126"/>
      <c r="K15" s="127"/>
      <c r="L15" s="232">
        <f t="shared" si="0"/>
        <v>0</v>
      </c>
      <c r="M15" s="130"/>
      <c r="N15" s="131"/>
      <c r="O15" s="131"/>
      <c r="P15" s="131"/>
      <c r="Q15" s="132"/>
      <c r="R15" s="131"/>
      <c r="S15" s="132"/>
      <c r="T15" s="131"/>
      <c r="U15" s="132"/>
      <c r="V15" s="131"/>
      <c r="W15" s="133"/>
      <c r="X15" s="131"/>
      <c r="Y15" s="132"/>
      <c r="Z15" s="128"/>
      <c r="AA15" s="128"/>
      <c r="AB15" s="128"/>
      <c r="AC15" s="128"/>
      <c r="AD15" s="128"/>
      <c r="AE15" s="128"/>
      <c r="AF15" s="128"/>
      <c r="AH15" s="88">
        <f t="shared" si="1"/>
        <v>0</v>
      </c>
    </row>
    <row r="16" spans="1:44" s="89" customFormat="1" ht="60" customHeight="1">
      <c r="A16" s="211"/>
      <c r="B16" s="75"/>
      <c r="C16" s="61"/>
      <c r="D16" s="61"/>
      <c r="E16" s="91"/>
      <c r="F16" s="61"/>
      <c r="G16" s="61"/>
      <c r="H16" s="60"/>
      <c r="I16" s="75"/>
      <c r="J16" s="69"/>
      <c r="K16" s="62"/>
      <c r="L16" s="233">
        <f t="shared" si="0"/>
        <v>0</v>
      </c>
      <c r="M16" s="63"/>
      <c r="N16" s="64"/>
      <c r="O16" s="64"/>
      <c r="P16" s="65"/>
      <c r="Q16" s="70"/>
      <c r="R16" s="65"/>
      <c r="S16" s="70"/>
      <c r="T16" s="65"/>
      <c r="U16" s="70"/>
      <c r="V16" s="64"/>
      <c r="W16" s="66"/>
      <c r="X16" s="65"/>
      <c r="Y16" s="70"/>
      <c r="Z16" s="67"/>
      <c r="AA16" s="67"/>
      <c r="AB16" s="67"/>
      <c r="AC16" s="67"/>
      <c r="AD16" s="67"/>
      <c r="AE16" s="67"/>
      <c r="AF16" s="67"/>
      <c r="AG16" s="135"/>
      <c r="AH16" s="88">
        <f t="shared" si="1"/>
        <v>0</v>
      </c>
      <c r="AI16" s="136"/>
      <c r="AJ16" s="137"/>
      <c r="AK16" s="136"/>
      <c r="AL16" s="135"/>
      <c r="AM16" s="138"/>
      <c r="AN16" s="138"/>
      <c r="AO16" s="138"/>
      <c r="AP16" s="138"/>
      <c r="AQ16" s="138"/>
      <c r="AR16" s="138"/>
    </row>
    <row r="17" spans="1:34" s="89" customFormat="1" ht="60" customHeight="1">
      <c r="A17" s="211"/>
      <c r="B17" s="75"/>
      <c r="C17" s="78"/>
      <c r="D17" s="78"/>
      <c r="E17" s="91"/>
      <c r="F17" s="78"/>
      <c r="G17" s="78"/>
      <c r="H17" s="73"/>
      <c r="I17" s="75"/>
      <c r="J17" s="118"/>
      <c r="K17" s="80"/>
      <c r="L17" s="230">
        <f t="shared" si="0"/>
        <v>0</v>
      </c>
      <c r="M17" s="81"/>
      <c r="N17" s="83"/>
      <c r="O17" s="83"/>
      <c r="P17" s="84"/>
      <c r="Q17" s="94"/>
      <c r="R17" s="84"/>
      <c r="S17" s="94"/>
      <c r="T17" s="84"/>
      <c r="U17" s="94"/>
      <c r="V17" s="83"/>
      <c r="W17" s="86"/>
      <c r="X17" s="84"/>
      <c r="Y17" s="94"/>
      <c r="Z17" s="88"/>
      <c r="AA17" s="88"/>
      <c r="AB17" s="88"/>
      <c r="AC17" s="88"/>
      <c r="AD17" s="88"/>
      <c r="AE17" s="88"/>
      <c r="AF17" s="88"/>
      <c r="AH17" s="88">
        <f t="shared" si="1"/>
        <v>0</v>
      </c>
    </row>
    <row r="18" spans="1:34" s="89" customFormat="1" ht="60" customHeight="1" thickBot="1">
      <c r="A18" s="211"/>
      <c r="B18" s="75"/>
      <c r="C18" s="78"/>
      <c r="D18" s="78"/>
      <c r="E18" s="91"/>
      <c r="F18" s="78"/>
      <c r="G18" s="78"/>
      <c r="H18" s="75"/>
      <c r="I18" s="75"/>
      <c r="J18" s="93"/>
      <c r="K18" s="80"/>
      <c r="L18" s="230">
        <f t="shared" si="0"/>
        <v>0</v>
      </c>
      <c r="M18" s="81"/>
      <c r="N18" s="83"/>
      <c r="O18" s="83"/>
      <c r="P18" s="84"/>
      <c r="Q18" s="94"/>
      <c r="R18" s="84"/>
      <c r="S18" s="94"/>
      <c r="T18" s="84"/>
      <c r="U18" s="94"/>
      <c r="V18" s="83"/>
      <c r="W18" s="86"/>
      <c r="X18" s="84"/>
      <c r="Y18" s="94"/>
      <c r="Z18" s="88"/>
      <c r="AA18" s="88"/>
      <c r="AB18" s="88"/>
      <c r="AC18" s="88"/>
      <c r="AD18" s="88"/>
      <c r="AE18" s="163"/>
      <c r="AF18" s="163"/>
      <c r="AH18" s="88">
        <f t="shared" si="1"/>
        <v>0</v>
      </c>
    </row>
    <row r="19" spans="1:34" s="89" customFormat="1" ht="60" customHeight="1" thickTop="1">
      <c r="A19" s="147" t="s">
        <v>646</v>
      </c>
      <c r="B19" s="171">
        <f>SUBTOTAL(103,B7:B18)</f>
        <v>0</v>
      </c>
      <c r="C19" s="164" t="s">
        <v>647</v>
      </c>
      <c r="D19" s="164"/>
      <c r="E19" s="165"/>
      <c r="F19" s="164"/>
      <c r="G19" s="164"/>
      <c r="H19" s="150"/>
      <c r="I19" s="150"/>
      <c r="J19" s="166"/>
      <c r="K19" s="167"/>
      <c r="L19" s="231">
        <f>SUBTOTAL(109,L7:L18)</f>
        <v>0</v>
      </c>
      <c r="M19" s="168">
        <f>SUBTOTAL(109,M7:M18)</f>
        <v>0</v>
      </c>
      <c r="N19" s="172">
        <f>SUBTOTAL(109,N7:N18)</f>
        <v>0</v>
      </c>
      <c r="O19" s="172">
        <f>SUBTOTAL(109,O7:O18)</f>
        <v>0</v>
      </c>
      <c r="P19" s="172">
        <f>SUBTOTAL(109,P7:P18)</f>
        <v>0</v>
      </c>
      <c r="Q19" s="172"/>
      <c r="R19" s="172">
        <f>SUBTOTAL(109,R7:R18)</f>
        <v>0</v>
      </c>
      <c r="S19" s="172"/>
      <c r="T19" s="172">
        <f>SUBTOTAL(109,T7:T18)</f>
        <v>0</v>
      </c>
      <c r="U19" s="172"/>
      <c r="V19" s="172">
        <f>SUBTOTAL(109,V7:V18)</f>
        <v>0</v>
      </c>
      <c r="W19" s="172">
        <f>SUBTOTAL(109,W7:W18)</f>
        <v>0</v>
      </c>
      <c r="X19" s="172">
        <f>SUBTOTAL(109,X7:X18)</f>
        <v>0</v>
      </c>
      <c r="Y19" s="172"/>
      <c r="Z19" s="172">
        <f>SUBTOTAL(109,Z7:Z18)</f>
        <v>0</v>
      </c>
      <c r="AA19" s="164"/>
      <c r="AB19" s="172"/>
      <c r="AC19" s="170"/>
      <c r="AD19" s="170"/>
      <c r="AE19" s="192"/>
      <c r="AF19" s="192"/>
      <c r="AG19" s="90"/>
    </row>
  </sheetData>
  <mergeCells count="35">
    <mergeCell ref="A3:A6"/>
    <mergeCell ref="AH3:AH6"/>
    <mergeCell ref="N4:N6"/>
    <mergeCell ref="O4:O6"/>
    <mergeCell ref="P4:S4"/>
    <mergeCell ref="T4:T6"/>
    <mergeCell ref="AA3:AA6"/>
    <mergeCell ref="AD3:AD6"/>
    <mergeCell ref="V4:V6"/>
    <mergeCell ref="P5:P6"/>
    <mergeCell ref="R5:R6"/>
    <mergeCell ref="Z3:Z6"/>
    <mergeCell ref="W4:W6"/>
    <mergeCell ref="AB3:AB6"/>
    <mergeCell ref="B3:B6"/>
    <mergeCell ref="C3:C6"/>
    <mergeCell ref="I3:I6"/>
    <mergeCell ref="M3:M6"/>
    <mergeCell ref="N3:Y3"/>
    <mergeCell ref="D3:D6"/>
    <mergeCell ref="E3:E6"/>
    <mergeCell ref="F3:F6"/>
    <mergeCell ref="G3:G6"/>
    <mergeCell ref="H3:H6"/>
    <mergeCell ref="J3:J6"/>
    <mergeCell ref="L3:L6"/>
    <mergeCell ref="Y4:Y5"/>
    <mergeCell ref="K3:K6"/>
    <mergeCell ref="X4:X6"/>
    <mergeCell ref="AF3:AF6"/>
    <mergeCell ref="AE3:AE6"/>
    <mergeCell ref="J2:K2"/>
    <mergeCell ref="M2:O2"/>
    <mergeCell ref="Y2:Z2"/>
    <mergeCell ref="AC3:AC6"/>
  </mergeCells>
  <phoneticPr fontId="1"/>
  <dataValidations count="4">
    <dataValidation type="list" allowBlank="1" showInputMessage="1" showErrorMessage="1" sqref="K18:K19 K7:K16" xr:uid="{00000000-0002-0000-0300-000000000000}">
      <formula1>直営請負補助</formula1>
    </dataValidation>
    <dataValidation type="list" allowBlank="1" showInputMessage="1" showErrorMessage="1" sqref="K17" xr:uid="{00000000-0002-0000-0300-000001000000}">
      <formula1>要望事業調査票</formula1>
    </dataValidation>
    <dataValidation type="list" allowBlank="1" showInputMessage="1" showErrorMessage="1" sqref="I19" xr:uid="{00000000-0002-0000-0300-000002000000}">
      <formula1>福祉介護</formula1>
    </dataValidation>
    <dataValidation type="list" allowBlank="1" showInputMessage="1" showErrorMessage="1" sqref="A7:A18" xr:uid="{00000000-0002-0000-0300-000003000000}">
      <formula1>振興局名</formula1>
    </dataValidation>
  </dataValidations>
  <pageMargins left="0.39370078740157483" right="0.39370078740157483" top="0.39370078740157483" bottom="0.39370078740157483" header="0.31496062992125984" footer="0.23622047244094491"/>
  <pageSetup paperSize="9" scale="18" orientation="portrait" verticalDpi="0" r:id="rId1"/>
  <headerFooter>
    <oddFooter>&amp;R&amp;"ＡＲ丸ゴシック体Ｍ,標準"&amp;P</oddFooter>
  </headerFooter>
  <colBreaks count="1" manualBreakCount="1">
    <brk id="26" max="18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300-000004000000}">
          <x14:formula1>
            <xm:f>プルダウン用!$C$21:$C$41</xm:f>
          </x14:formula1>
          <xm:sqref>E7:E18</xm:sqref>
        </x14:dataValidation>
        <x14:dataValidation type="list" allowBlank="1" showInputMessage="1" showErrorMessage="1" xr:uid="{00000000-0002-0000-0300-000005000000}">
          <x14:formula1>
            <xm:f>'\\Cp1911-03310\f\共有（個別移動のやつ）\100_地域づくり総合交付金\R3\04　採択予定事業調査\2 振興局回答\01空知○\[02 R3採択予定事業調査表【空知総合振興局】 210701修正.xlsx]プルダウン用'!#REF!</xm:f>
          </x14:formula1>
          <xm:sqref>E19</xm:sqref>
        </x14:dataValidation>
        <x14:dataValidation type="list" allowBlank="1" showInputMessage="1" showErrorMessage="1" xr:uid="{00000000-0002-0000-0300-000007000000}">
          <x14:formula1>
            <xm:f>プルダウン用!$AE$20:$AE$21</xm:f>
          </x14:formula1>
          <xm:sqref>B7:B18</xm:sqref>
        </x14:dataValidation>
        <x14:dataValidation type="list" allowBlank="1" showInputMessage="1" showErrorMessage="1" xr:uid="{A5061744-3E8A-49E9-A935-E92D58AD79EE}">
          <x14:formula1>
            <xm:f>'R８事業コード表'!$G$11:$G$17</xm:f>
          </x14:formula1>
          <xm:sqref>I7:I18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/>
    <pageSetUpPr fitToPage="1"/>
  </sheetPr>
  <dimension ref="A1:AF21"/>
  <sheetViews>
    <sheetView view="pageBreakPreview" zoomScale="70" zoomScaleNormal="80" zoomScaleSheetLayoutView="70" workbookViewId="0">
      <pane xSplit="3" ySplit="6" topLeftCell="D7" activePane="bottomRight" state="frozen"/>
      <selection activeCell="G645" sqref="G645"/>
      <selection pane="topRight" activeCell="G645" sqref="G645"/>
      <selection pane="bottomLeft" activeCell="G645" sqref="G645"/>
      <selection pane="bottomRight" activeCell="A3" sqref="A3:A6"/>
    </sheetView>
  </sheetViews>
  <sheetFormatPr defaultColWidth="9" defaultRowHeight="13"/>
  <cols>
    <col min="1" max="1" width="13" style="2" customWidth="1"/>
    <col min="2" max="2" width="9.6328125" style="2" customWidth="1"/>
    <col min="3" max="3" width="18.6328125" style="2" customWidth="1"/>
    <col min="4" max="4" width="10.6328125" style="2" customWidth="1"/>
    <col min="5" max="5" width="8.6328125" style="2" customWidth="1"/>
    <col min="6" max="6" width="10" style="2" customWidth="1"/>
    <col min="7" max="7" width="23.453125" style="20" customWidth="1"/>
    <col min="8" max="8" width="7.6328125" style="2" customWidth="1"/>
    <col min="9" max="9" width="12.6328125" style="2" customWidth="1"/>
    <col min="10" max="10" width="35.453125" style="20" customWidth="1"/>
    <col min="11" max="11" width="6.6328125" style="2" customWidth="1"/>
    <col min="12" max="14" width="13.6328125" style="2" customWidth="1"/>
    <col min="15" max="15" width="20.6328125" style="19" customWidth="1"/>
    <col min="16" max="24" width="10.6328125" style="2" customWidth="1"/>
    <col min="25" max="26" width="10.6328125" style="4" customWidth="1"/>
    <col min="27" max="27" width="10.6328125" style="2" customWidth="1"/>
    <col min="28" max="28" width="12.90625" style="4" customWidth="1"/>
    <col min="29" max="30" width="30.90625" style="2" customWidth="1"/>
    <col min="31" max="31" width="9" style="2"/>
    <col min="32" max="32" width="13" style="3" customWidth="1"/>
    <col min="33" max="16384" width="9" style="2"/>
  </cols>
  <sheetData>
    <row r="1" spans="1:32" ht="37.5" customHeight="1">
      <c r="A1" s="102" t="s">
        <v>837</v>
      </c>
      <c r="B1" s="28"/>
      <c r="C1" s="28"/>
      <c r="D1" s="28"/>
      <c r="E1" s="28"/>
      <c r="F1" s="28"/>
      <c r="I1" s="14"/>
      <c r="AA1" s="331"/>
      <c r="AB1" s="331"/>
    </row>
    <row r="2" spans="1:32" ht="16" customHeight="1">
      <c r="B2" s="12" t="s">
        <v>190</v>
      </c>
      <c r="C2" s="27"/>
      <c r="D2" s="27"/>
      <c r="E2" s="27"/>
      <c r="F2" s="27"/>
      <c r="J2" s="26"/>
      <c r="L2" s="12" t="s">
        <v>189</v>
      </c>
      <c r="M2" s="139" t="s">
        <v>22</v>
      </c>
      <c r="N2" s="25"/>
      <c r="O2" s="24"/>
      <c r="P2" s="23"/>
      <c r="Q2" s="23"/>
      <c r="AA2" s="331" t="str">
        <f>★はじめに!D6</f>
        <v>12 十勝総合振興局</v>
      </c>
      <c r="AB2" s="331"/>
      <c r="AC2" s="12" t="s">
        <v>188</v>
      </c>
      <c r="AD2" s="14"/>
    </row>
    <row r="3" spans="1:32" s="6" customFormat="1" ht="16" customHeight="1">
      <c r="A3" s="289" t="s">
        <v>31</v>
      </c>
      <c r="B3" s="289" t="s">
        <v>38</v>
      </c>
      <c r="C3" s="289" t="s">
        <v>23</v>
      </c>
      <c r="D3" s="289" t="s">
        <v>187</v>
      </c>
      <c r="E3" s="289" t="s">
        <v>186</v>
      </c>
      <c r="F3" s="289" t="s">
        <v>24</v>
      </c>
      <c r="G3" s="320" t="s">
        <v>25</v>
      </c>
      <c r="H3" s="289" t="s">
        <v>37</v>
      </c>
      <c r="I3" s="289" t="s">
        <v>185</v>
      </c>
      <c r="J3" s="320" t="s">
        <v>36</v>
      </c>
      <c r="K3" s="289" t="s">
        <v>184</v>
      </c>
      <c r="L3" s="289" t="s">
        <v>829</v>
      </c>
      <c r="M3" s="311" t="s">
        <v>35</v>
      </c>
      <c r="N3" s="311" t="s">
        <v>222</v>
      </c>
      <c r="O3" s="22"/>
      <c r="P3" s="295" t="s">
        <v>183</v>
      </c>
      <c r="Q3" s="295"/>
      <c r="R3" s="295"/>
      <c r="S3" s="295"/>
      <c r="T3" s="295"/>
      <c r="U3" s="295"/>
      <c r="V3" s="309"/>
      <c r="W3" s="309"/>
      <c r="X3" s="295"/>
      <c r="Y3" s="309"/>
      <c r="Z3" s="309"/>
      <c r="AA3" s="310"/>
      <c r="AB3" s="290" t="s">
        <v>182</v>
      </c>
      <c r="AC3" s="289" t="s">
        <v>181</v>
      </c>
      <c r="AD3" s="286" t="s">
        <v>180</v>
      </c>
      <c r="AF3" s="323" t="s">
        <v>177</v>
      </c>
    </row>
    <row r="4" spans="1:32" s="6" customFormat="1" ht="16" customHeight="1">
      <c r="A4" s="287"/>
      <c r="B4" s="287"/>
      <c r="C4" s="287"/>
      <c r="D4" s="287"/>
      <c r="E4" s="287"/>
      <c r="F4" s="287"/>
      <c r="G4" s="321"/>
      <c r="H4" s="287"/>
      <c r="I4" s="287"/>
      <c r="J4" s="321"/>
      <c r="K4" s="287"/>
      <c r="L4" s="287"/>
      <c r="M4" s="302"/>
      <c r="N4" s="302"/>
      <c r="O4" s="21"/>
      <c r="P4" s="314" t="s">
        <v>176</v>
      </c>
      <c r="Q4" s="286" t="s">
        <v>34</v>
      </c>
      <c r="R4" s="308" t="s">
        <v>175</v>
      </c>
      <c r="S4" s="295"/>
      <c r="T4" s="295"/>
      <c r="U4" s="295"/>
      <c r="V4" s="301" t="s">
        <v>174</v>
      </c>
      <c r="W4" s="11"/>
      <c r="X4" s="301" t="s">
        <v>173</v>
      </c>
      <c r="Y4" s="324" t="s">
        <v>172</v>
      </c>
      <c r="Z4" s="328" t="s">
        <v>171</v>
      </c>
      <c r="AA4" s="11"/>
      <c r="AB4" s="332"/>
      <c r="AC4" s="287"/>
      <c r="AD4" s="287"/>
      <c r="AF4" s="323"/>
    </row>
    <row r="5" spans="1:32" s="6" customFormat="1" ht="16" customHeight="1">
      <c r="A5" s="287"/>
      <c r="B5" s="287"/>
      <c r="C5" s="287"/>
      <c r="D5" s="287"/>
      <c r="E5" s="287"/>
      <c r="F5" s="287"/>
      <c r="G5" s="321"/>
      <c r="H5" s="287"/>
      <c r="I5" s="287"/>
      <c r="J5" s="321"/>
      <c r="K5" s="287"/>
      <c r="L5" s="287"/>
      <c r="M5" s="302"/>
      <c r="N5" s="302"/>
      <c r="O5" s="289" t="s">
        <v>221</v>
      </c>
      <c r="P5" s="297"/>
      <c r="Q5" s="302"/>
      <c r="R5" s="293" t="s">
        <v>170</v>
      </c>
      <c r="S5" s="10"/>
      <c r="T5" s="293" t="s">
        <v>169</v>
      </c>
      <c r="U5" s="10"/>
      <c r="V5" s="302"/>
      <c r="W5" s="9"/>
      <c r="X5" s="302"/>
      <c r="Y5" s="325"/>
      <c r="Z5" s="329"/>
      <c r="AA5" s="9"/>
      <c r="AB5" s="332"/>
      <c r="AC5" s="287"/>
      <c r="AD5" s="287"/>
      <c r="AF5" s="323"/>
    </row>
    <row r="6" spans="1:32" s="6" customFormat="1" ht="16" customHeight="1">
      <c r="A6" s="288"/>
      <c r="B6" s="288"/>
      <c r="C6" s="288"/>
      <c r="D6" s="288"/>
      <c r="E6" s="288"/>
      <c r="F6" s="288"/>
      <c r="G6" s="322"/>
      <c r="H6" s="288"/>
      <c r="I6" s="288"/>
      <c r="J6" s="322"/>
      <c r="K6" s="288"/>
      <c r="L6" s="288"/>
      <c r="M6" s="303"/>
      <c r="N6" s="303"/>
      <c r="O6" s="327"/>
      <c r="P6" s="298"/>
      <c r="Q6" s="303"/>
      <c r="R6" s="294"/>
      <c r="S6" s="8" t="s">
        <v>168</v>
      </c>
      <c r="T6" s="294"/>
      <c r="U6" s="8" t="s">
        <v>168</v>
      </c>
      <c r="V6" s="303"/>
      <c r="W6" s="7" t="s">
        <v>167</v>
      </c>
      <c r="X6" s="303"/>
      <c r="Y6" s="326"/>
      <c r="Z6" s="330"/>
      <c r="AA6" s="7" t="s">
        <v>166</v>
      </c>
      <c r="AB6" s="333"/>
      <c r="AC6" s="288"/>
      <c r="AD6" s="288"/>
      <c r="AF6" s="323"/>
    </row>
    <row r="7" spans="1:32" s="89" customFormat="1" ht="60" customHeight="1">
      <c r="A7" s="211"/>
      <c r="B7" s="75"/>
      <c r="C7" s="78"/>
      <c r="D7" s="78"/>
      <c r="E7" s="91"/>
      <c r="F7" s="78"/>
      <c r="G7" s="78"/>
      <c r="H7" s="75"/>
      <c r="I7" s="75"/>
      <c r="J7" s="93"/>
      <c r="K7" s="80"/>
      <c r="L7" s="230">
        <f>P7+Q7+R7+T7+V7+X7+Y7+Z7</f>
        <v>0</v>
      </c>
      <c r="M7" s="81"/>
      <c r="N7" s="82"/>
      <c r="O7" s="97"/>
      <c r="P7" s="83"/>
      <c r="Q7" s="83"/>
      <c r="R7" s="84"/>
      <c r="S7" s="85"/>
      <c r="T7" s="84"/>
      <c r="U7" s="85"/>
      <c r="V7" s="84"/>
      <c r="W7" s="85"/>
      <c r="X7" s="83"/>
      <c r="Y7" s="86"/>
      <c r="Z7" s="84"/>
      <c r="AA7" s="85"/>
      <c r="AB7" s="81"/>
      <c r="AC7" s="88"/>
      <c r="AD7" s="88"/>
      <c r="AF7" s="211">
        <f>A7</f>
        <v>0</v>
      </c>
    </row>
    <row r="8" spans="1:32" s="89" customFormat="1" ht="60" customHeight="1">
      <c r="A8" s="211"/>
      <c r="B8" s="75"/>
      <c r="C8" s="78"/>
      <c r="D8" s="78"/>
      <c r="E8" s="91"/>
      <c r="F8" s="78"/>
      <c r="G8" s="78"/>
      <c r="H8" s="75"/>
      <c r="I8" s="75"/>
      <c r="J8" s="93"/>
      <c r="K8" s="80"/>
      <c r="L8" s="230">
        <f t="shared" ref="L8:L19" si="0">P8+Q8+R8+T8+V8+X8+Y8+Z8</f>
        <v>0</v>
      </c>
      <c r="M8" s="81"/>
      <c r="N8" s="81"/>
      <c r="O8" s="98"/>
      <c r="P8" s="83"/>
      <c r="Q8" s="83"/>
      <c r="R8" s="83"/>
      <c r="S8" s="85"/>
      <c r="T8" s="83"/>
      <c r="U8" s="85"/>
      <c r="V8" s="83"/>
      <c r="W8" s="85"/>
      <c r="X8" s="83"/>
      <c r="Y8" s="86"/>
      <c r="Z8" s="83"/>
      <c r="AA8" s="85"/>
      <c r="AB8" s="87"/>
      <c r="AC8" s="88"/>
      <c r="AD8" s="88"/>
      <c r="AF8" s="211">
        <f t="shared" ref="AF8:AF19" si="1">A8</f>
        <v>0</v>
      </c>
    </row>
    <row r="9" spans="1:32" s="89" customFormat="1" ht="60" customHeight="1">
      <c r="A9" s="211"/>
      <c r="B9" s="75"/>
      <c r="C9" s="78"/>
      <c r="D9" s="78"/>
      <c r="E9" s="91"/>
      <c r="F9" s="78"/>
      <c r="G9" s="78"/>
      <c r="H9" s="75"/>
      <c r="I9" s="75"/>
      <c r="J9" s="93"/>
      <c r="K9" s="80"/>
      <c r="L9" s="230">
        <f t="shared" si="0"/>
        <v>0</v>
      </c>
      <c r="M9" s="81"/>
      <c r="N9" s="81"/>
      <c r="O9" s="98"/>
      <c r="P9" s="83"/>
      <c r="Q9" s="83"/>
      <c r="R9" s="84"/>
      <c r="S9" s="85"/>
      <c r="T9" s="84"/>
      <c r="U9" s="85"/>
      <c r="V9" s="84"/>
      <c r="W9" s="85"/>
      <c r="X9" s="83"/>
      <c r="Y9" s="86"/>
      <c r="Z9" s="84"/>
      <c r="AA9" s="85"/>
      <c r="AB9" s="81"/>
      <c r="AC9" s="88"/>
      <c r="AD9" s="88"/>
      <c r="AF9" s="211">
        <f t="shared" si="1"/>
        <v>0</v>
      </c>
    </row>
    <row r="10" spans="1:32" s="89" customFormat="1" ht="60" customHeight="1">
      <c r="A10" s="211"/>
      <c r="B10" s="75"/>
      <c r="C10" s="78"/>
      <c r="D10" s="78"/>
      <c r="E10" s="91"/>
      <c r="F10" s="78"/>
      <c r="G10" s="78"/>
      <c r="H10" s="75"/>
      <c r="I10" s="75"/>
      <c r="J10" s="93"/>
      <c r="K10" s="80"/>
      <c r="L10" s="230">
        <f t="shared" si="0"/>
        <v>0</v>
      </c>
      <c r="M10" s="81"/>
      <c r="N10" s="82"/>
      <c r="O10" s="97"/>
      <c r="P10" s="83"/>
      <c r="Q10" s="83"/>
      <c r="R10" s="84"/>
      <c r="S10" s="85"/>
      <c r="T10" s="84"/>
      <c r="U10" s="85"/>
      <c r="V10" s="84"/>
      <c r="W10" s="85"/>
      <c r="X10" s="83"/>
      <c r="Y10" s="86"/>
      <c r="Z10" s="84"/>
      <c r="AA10" s="85"/>
      <c r="AB10" s="87"/>
      <c r="AC10" s="88"/>
      <c r="AD10" s="88"/>
      <c r="AF10" s="211">
        <f t="shared" si="1"/>
        <v>0</v>
      </c>
    </row>
    <row r="11" spans="1:32" s="89" customFormat="1" ht="60" customHeight="1">
      <c r="A11" s="211"/>
      <c r="B11" s="75"/>
      <c r="C11" s="78"/>
      <c r="D11" s="78"/>
      <c r="E11" s="91"/>
      <c r="F11" s="78"/>
      <c r="G11" s="78"/>
      <c r="H11" s="75"/>
      <c r="I11" s="75"/>
      <c r="J11" s="93"/>
      <c r="K11" s="80"/>
      <c r="L11" s="230">
        <f t="shared" si="0"/>
        <v>0</v>
      </c>
      <c r="M11" s="81"/>
      <c r="N11" s="82"/>
      <c r="O11" s="97"/>
      <c r="P11" s="83"/>
      <c r="Q11" s="83"/>
      <c r="R11" s="84"/>
      <c r="S11" s="85"/>
      <c r="T11" s="84"/>
      <c r="U11" s="85"/>
      <c r="V11" s="84"/>
      <c r="W11" s="85"/>
      <c r="X11" s="83"/>
      <c r="Y11" s="86"/>
      <c r="Z11" s="84"/>
      <c r="AA11" s="85"/>
      <c r="AB11" s="87"/>
      <c r="AC11" s="88"/>
      <c r="AD11" s="88"/>
      <c r="AF11" s="211">
        <f t="shared" si="1"/>
        <v>0</v>
      </c>
    </row>
    <row r="12" spans="1:32" s="89" customFormat="1" ht="60" customHeight="1">
      <c r="A12" s="211"/>
      <c r="B12" s="75"/>
      <c r="C12" s="78"/>
      <c r="D12" s="78"/>
      <c r="E12" s="91"/>
      <c r="F12" s="78"/>
      <c r="G12" s="78"/>
      <c r="H12" s="75"/>
      <c r="I12" s="75"/>
      <c r="J12" s="93"/>
      <c r="K12" s="80"/>
      <c r="L12" s="230">
        <f t="shared" si="0"/>
        <v>0</v>
      </c>
      <c r="M12" s="81"/>
      <c r="N12" s="81"/>
      <c r="O12" s="98"/>
      <c r="P12" s="83"/>
      <c r="Q12" s="83"/>
      <c r="R12" s="83"/>
      <c r="S12" s="85"/>
      <c r="T12" s="83"/>
      <c r="U12" s="85"/>
      <c r="V12" s="83"/>
      <c r="W12" s="85"/>
      <c r="X12" s="83"/>
      <c r="Y12" s="86"/>
      <c r="Z12" s="83"/>
      <c r="AA12" s="85"/>
      <c r="AB12" s="87"/>
      <c r="AC12" s="88"/>
      <c r="AD12" s="88"/>
      <c r="AF12" s="211">
        <f t="shared" si="1"/>
        <v>0</v>
      </c>
    </row>
    <row r="13" spans="1:32" s="89" customFormat="1" ht="60" customHeight="1">
      <c r="A13" s="211"/>
      <c r="B13" s="75"/>
      <c r="C13" s="78"/>
      <c r="D13" s="78"/>
      <c r="E13" s="91"/>
      <c r="F13" s="78"/>
      <c r="G13" s="78"/>
      <c r="H13" s="75"/>
      <c r="I13" s="75"/>
      <c r="J13" s="93"/>
      <c r="K13" s="80"/>
      <c r="L13" s="230">
        <f t="shared" si="0"/>
        <v>0</v>
      </c>
      <c r="M13" s="81"/>
      <c r="N13" s="81"/>
      <c r="O13" s="98"/>
      <c r="P13" s="83"/>
      <c r="Q13" s="83"/>
      <c r="R13" s="83"/>
      <c r="S13" s="85"/>
      <c r="T13" s="83"/>
      <c r="U13" s="85"/>
      <c r="V13" s="83"/>
      <c r="W13" s="85"/>
      <c r="X13" s="83"/>
      <c r="Y13" s="86"/>
      <c r="Z13" s="83"/>
      <c r="AA13" s="85"/>
      <c r="AB13" s="87"/>
      <c r="AC13" s="88"/>
      <c r="AD13" s="88"/>
      <c r="AF13" s="211">
        <f t="shared" si="1"/>
        <v>0</v>
      </c>
    </row>
    <row r="14" spans="1:32" s="89" customFormat="1" ht="60" customHeight="1">
      <c r="A14" s="211"/>
      <c r="B14" s="75"/>
      <c r="C14" s="78"/>
      <c r="D14" s="78"/>
      <c r="E14" s="91"/>
      <c r="F14" s="78"/>
      <c r="G14" s="78"/>
      <c r="H14" s="75"/>
      <c r="I14" s="75"/>
      <c r="J14" s="93"/>
      <c r="K14" s="80"/>
      <c r="L14" s="230">
        <f t="shared" si="0"/>
        <v>0</v>
      </c>
      <c r="M14" s="81"/>
      <c r="N14" s="81"/>
      <c r="O14" s="98"/>
      <c r="P14" s="83"/>
      <c r="Q14" s="83"/>
      <c r="R14" s="83"/>
      <c r="S14" s="85"/>
      <c r="T14" s="83"/>
      <c r="U14" s="85"/>
      <c r="V14" s="83"/>
      <c r="W14" s="85"/>
      <c r="X14" s="83"/>
      <c r="Y14" s="86"/>
      <c r="Z14" s="83"/>
      <c r="AA14" s="85"/>
      <c r="AB14" s="87"/>
      <c r="AC14" s="88"/>
      <c r="AD14" s="88"/>
      <c r="AF14" s="211">
        <f t="shared" si="1"/>
        <v>0</v>
      </c>
    </row>
    <row r="15" spans="1:32" s="89" customFormat="1" ht="60" customHeight="1">
      <c r="A15" s="211"/>
      <c r="B15" s="75"/>
      <c r="C15" s="78"/>
      <c r="D15" s="78"/>
      <c r="E15" s="91"/>
      <c r="F15" s="78"/>
      <c r="G15" s="78"/>
      <c r="H15" s="75"/>
      <c r="I15" s="75"/>
      <c r="J15" s="93"/>
      <c r="K15" s="80"/>
      <c r="L15" s="230">
        <f t="shared" si="0"/>
        <v>0</v>
      </c>
      <c r="M15" s="81"/>
      <c r="N15" s="81"/>
      <c r="O15" s="98"/>
      <c r="P15" s="83"/>
      <c r="Q15" s="83"/>
      <c r="R15" s="83"/>
      <c r="S15" s="85"/>
      <c r="T15" s="83"/>
      <c r="U15" s="85"/>
      <c r="V15" s="83"/>
      <c r="W15" s="85"/>
      <c r="X15" s="83"/>
      <c r="Y15" s="86"/>
      <c r="Z15" s="83"/>
      <c r="AA15" s="85"/>
      <c r="AB15" s="87"/>
      <c r="AC15" s="88"/>
      <c r="AD15" s="88"/>
      <c r="AF15" s="211">
        <f t="shared" si="1"/>
        <v>0</v>
      </c>
    </row>
    <row r="16" spans="1:32" s="89" customFormat="1" ht="64.400000000000006" customHeight="1">
      <c r="A16" s="211"/>
      <c r="B16" s="75"/>
      <c r="C16" s="78"/>
      <c r="D16" s="78"/>
      <c r="E16" s="91"/>
      <c r="F16" s="78"/>
      <c r="G16" s="78"/>
      <c r="H16" s="75"/>
      <c r="I16" s="75"/>
      <c r="J16" s="93"/>
      <c r="K16" s="80"/>
      <c r="L16" s="230">
        <f t="shared" si="0"/>
        <v>0</v>
      </c>
      <c r="M16" s="81"/>
      <c r="N16" s="83"/>
      <c r="O16" s="83"/>
      <c r="P16" s="83"/>
      <c r="Q16" s="123"/>
      <c r="R16" s="83"/>
      <c r="S16" s="94"/>
      <c r="T16" s="83"/>
      <c r="U16" s="94"/>
      <c r="V16" s="83"/>
      <c r="W16" s="86"/>
      <c r="X16" s="83"/>
      <c r="Y16" s="94"/>
      <c r="Z16" s="88"/>
      <c r="AA16" s="88"/>
      <c r="AB16" s="88"/>
      <c r="AC16" s="88"/>
      <c r="AD16" s="88"/>
      <c r="AF16" s="211">
        <f t="shared" si="1"/>
        <v>0</v>
      </c>
    </row>
    <row r="17" spans="1:32" s="89" customFormat="1" ht="60" customHeight="1">
      <c r="A17" s="211"/>
      <c r="B17" s="142"/>
      <c r="C17" s="78"/>
      <c r="D17" s="78"/>
      <c r="E17" s="91"/>
      <c r="F17" s="78"/>
      <c r="G17" s="78"/>
      <c r="H17" s="75"/>
      <c r="I17" s="75"/>
      <c r="J17" s="93"/>
      <c r="K17" s="80"/>
      <c r="L17" s="230">
        <f t="shared" si="0"/>
        <v>0</v>
      </c>
      <c r="M17" s="81"/>
      <c r="N17" s="83"/>
      <c r="O17" s="83"/>
      <c r="P17" s="83"/>
      <c r="Q17" s="123"/>
      <c r="R17" s="83"/>
      <c r="S17" s="94"/>
      <c r="T17" s="83"/>
      <c r="U17" s="94"/>
      <c r="V17" s="83"/>
      <c r="W17" s="86"/>
      <c r="X17" s="83"/>
      <c r="Y17" s="94"/>
      <c r="Z17" s="88"/>
      <c r="AA17" s="88"/>
      <c r="AB17" s="88"/>
      <c r="AC17" s="88"/>
      <c r="AD17" s="88"/>
      <c r="AF17" s="211">
        <f t="shared" si="1"/>
        <v>0</v>
      </c>
    </row>
    <row r="18" spans="1:32" s="89" customFormat="1" ht="60" customHeight="1">
      <c r="A18" s="211"/>
      <c r="B18" s="75"/>
      <c r="C18" s="78"/>
      <c r="D18" s="78"/>
      <c r="E18" s="91"/>
      <c r="F18" s="78"/>
      <c r="G18" s="78"/>
      <c r="H18" s="75"/>
      <c r="I18" s="75"/>
      <c r="J18" s="93"/>
      <c r="K18" s="80"/>
      <c r="L18" s="230">
        <f t="shared" si="0"/>
        <v>0</v>
      </c>
      <c r="M18" s="81"/>
      <c r="N18" s="82"/>
      <c r="O18" s="97"/>
      <c r="P18" s="83"/>
      <c r="Q18" s="83"/>
      <c r="R18" s="84"/>
      <c r="S18" s="85"/>
      <c r="T18" s="84"/>
      <c r="U18" s="85"/>
      <c r="V18" s="84"/>
      <c r="W18" s="85"/>
      <c r="X18" s="83"/>
      <c r="Y18" s="86"/>
      <c r="Z18" s="84"/>
      <c r="AA18" s="85"/>
      <c r="AB18" s="87"/>
      <c r="AC18" s="88"/>
      <c r="AD18" s="88"/>
      <c r="AF18" s="211">
        <f t="shared" si="1"/>
        <v>0</v>
      </c>
    </row>
    <row r="19" spans="1:32" s="89" customFormat="1" ht="60" customHeight="1" thickBot="1">
      <c r="A19" s="211"/>
      <c r="B19" s="142"/>
      <c r="C19" s="117"/>
      <c r="D19" s="117"/>
      <c r="E19" s="91"/>
      <c r="F19" s="117"/>
      <c r="G19" s="117"/>
      <c r="H19" s="75"/>
      <c r="I19" s="75"/>
      <c r="J19" s="118"/>
      <c r="K19" s="156"/>
      <c r="L19" s="234">
        <f t="shared" si="0"/>
        <v>0</v>
      </c>
      <c r="M19" s="157"/>
      <c r="N19" s="157"/>
      <c r="O19" s="158"/>
      <c r="P19" s="159"/>
      <c r="Q19" s="159"/>
      <c r="R19" s="159"/>
      <c r="S19" s="160"/>
      <c r="T19" s="159"/>
      <c r="U19" s="160"/>
      <c r="V19" s="159"/>
      <c r="W19" s="160"/>
      <c r="X19" s="159"/>
      <c r="Y19" s="161"/>
      <c r="Z19" s="159"/>
      <c r="AA19" s="160"/>
      <c r="AB19" s="162"/>
      <c r="AC19" s="163"/>
      <c r="AD19" s="163"/>
      <c r="AF19" s="211">
        <f t="shared" si="1"/>
        <v>0</v>
      </c>
    </row>
    <row r="20" spans="1:32" s="89" customFormat="1" ht="60" customHeight="1" thickTop="1">
      <c r="A20" s="147" t="s">
        <v>646</v>
      </c>
      <c r="B20" s="171">
        <f>SUBTOTAL(103,B7:B19)</f>
        <v>0</v>
      </c>
      <c r="C20" s="164" t="s">
        <v>647</v>
      </c>
      <c r="D20" s="164"/>
      <c r="E20" s="165"/>
      <c r="F20" s="164"/>
      <c r="G20" s="164"/>
      <c r="H20" s="150"/>
      <c r="I20" s="150"/>
      <c r="J20" s="166"/>
      <c r="K20" s="167"/>
      <c r="L20" s="231">
        <f>SUBTOTAL(109,L7:L19)</f>
        <v>0</v>
      </c>
      <c r="M20" s="168">
        <f>SUBTOTAL(109,M7:M19)</f>
        <v>0</v>
      </c>
      <c r="N20" s="172">
        <f>SUBTOTAL(109,N7:N19)</f>
        <v>0</v>
      </c>
      <c r="O20" s="169"/>
      <c r="P20" s="172">
        <f>SUBTOTAL(109,P7:P19)</f>
        <v>0</v>
      </c>
      <c r="Q20" s="172">
        <f>SUBTOTAL(109,Q7:Q19)</f>
        <v>0</v>
      </c>
      <c r="R20" s="172">
        <f>SUBTOTAL(109,R7:R19)</f>
        <v>0</v>
      </c>
      <c r="S20" s="164"/>
      <c r="T20" s="172">
        <f>SUBTOTAL(109,T7:T19)</f>
        <v>0</v>
      </c>
      <c r="U20" s="172"/>
      <c r="V20" s="172">
        <f>SUBTOTAL(109,V7:V19)</f>
        <v>0</v>
      </c>
      <c r="W20" s="164"/>
      <c r="X20" s="172">
        <f>SUBTOTAL(109,X7:X19)</f>
        <v>0</v>
      </c>
      <c r="Y20" s="172">
        <f>SUBTOTAL(109,Y7:Y19)</f>
        <v>0</v>
      </c>
      <c r="Z20" s="172">
        <f>SUBTOTAL(109,Z7:Z19)</f>
        <v>0</v>
      </c>
      <c r="AA20" s="164"/>
      <c r="AB20" s="172">
        <f>SUBTOTAL(109,AB7:AB19)</f>
        <v>0</v>
      </c>
      <c r="AC20" s="170"/>
      <c r="AD20" s="170"/>
      <c r="AF20" s="206"/>
    </row>
    <row r="21" spans="1:32">
      <c r="AF21" s="92"/>
    </row>
  </sheetData>
  <autoFilter ref="A6:AG20" xr:uid="{00000000-0009-0000-0000-000004000000}"/>
  <mergeCells count="31">
    <mergeCell ref="AA1:AB1"/>
    <mergeCell ref="AA2:AB2"/>
    <mergeCell ref="AB3:AB6"/>
    <mergeCell ref="N3:N6"/>
    <mergeCell ref="P3:AA3"/>
    <mergeCell ref="P4:P6"/>
    <mergeCell ref="Q4:Q6"/>
    <mergeCell ref="R4:U4"/>
    <mergeCell ref="V4:V6"/>
    <mergeCell ref="X4:X6"/>
    <mergeCell ref="G3:G6"/>
    <mergeCell ref="E3:E6"/>
    <mergeCell ref="H3:H6"/>
    <mergeCell ref="I3:I6"/>
    <mergeCell ref="AF3:AF6"/>
    <mergeCell ref="AC3:AC6"/>
    <mergeCell ref="AD3:AD6"/>
    <mergeCell ref="L3:L6"/>
    <mergeCell ref="Y4:Y6"/>
    <mergeCell ref="R5:R6"/>
    <mergeCell ref="T5:T6"/>
    <mergeCell ref="M3:M6"/>
    <mergeCell ref="O5:O6"/>
    <mergeCell ref="Z4:Z6"/>
    <mergeCell ref="J3:J6"/>
    <mergeCell ref="K3:K6"/>
    <mergeCell ref="A3:A6"/>
    <mergeCell ref="B3:B6"/>
    <mergeCell ref="C3:C6"/>
    <mergeCell ref="D3:D6"/>
    <mergeCell ref="F3:F6"/>
  </mergeCells>
  <phoneticPr fontId="1"/>
  <dataValidations count="4">
    <dataValidation type="list" allowBlank="1" showInputMessage="1" showErrorMessage="1" sqref="I20" xr:uid="{00000000-0002-0000-0400-000000000000}">
      <formula1>福祉介護</formula1>
    </dataValidation>
    <dataValidation type="list" allowBlank="1" showInputMessage="1" showErrorMessage="1" sqref="B7:B19" xr:uid="{00000000-0002-0000-0400-000001000000}">
      <formula1>福祉介護事業種別</formula1>
    </dataValidation>
    <dataValidation type="list" allowBlank="1" showInputMessage="1" showErrorMessage="1" sqref="K7:K20" xr:uid="{00000000-0002-0000-0400-000002000000}">
      <formula1>直営請負補助</formula1>
    </dataValidation>
    <dataValidation type="list" allowBlank="1" showInputMessage="1" showErrorMessage="1" sqref="A7:A19" xr:uid="{00000000-0002-0000-0400-000003000000}">
      <formula1>振興局名</formula1>
    </dataValidation>
  </dataValidations>
  <pageMargins left="0.39370078740157483" right="0.39370078740157483" top="0.39370078740157483" bottom="0.39370078740157483" header="0.31496062992125984" footer="0.31496062992125984"/>
  <pageSetup paperSize="9" scale="21" orientation="portrait" verticalDpi="0" r:id="rId1"/>
  <headerFooter>
    <oddFooter>&amp;R&amp;"ＡＲ丸ゴシック体Ｍ,標準"&amp;P</oddFooter>
  </headerFooter>
  <colBreaks count="1" manualBreakCount="1">
    <brk id="28" max="19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4000000}">
          <x14:formula1>
            <xm:f>'\\Cp1911-03310\f\共有（個別移動のやつ）\100_地域づくり総合交付金\R3\04　採択予定事業調査\2 振興局回答\01空知○\[02 R3採択予定事業調査表【空知総合振興局】 210701修正.xlsx]プルダウン用'!#REF!</xm:f>
          </x14:formula1>
          <xm:sqref>E20</xm:sqref>
        </x14:dataValidation>
        <x14:dataValidation type="list" allowBlank="1" showInputMessage="1" showErrorMessage="1" xr:uid="{00000000-0002-0000-0400-000005000000}">
          <x14:formula1>
            <xm:f>プルダウン用!$C$21:$C$41</xm:f>
          </x14:formula1>
          <xm:sqref>E7:E19</xm:sqref>
        </x14:dataValidation>
        <x14:dataValidation type="list" allowBlank="1" showInputMessage="1" showErrorMessage="1" xr:uid="{75678F34-2CF8-42C9-A739-41275F8C9288}">
          <x14:formula1>
            <xm:f>'R８事業コード表'!$G$106:$G$133</xm:f>
          </x14:formula1>
          <xm:sqref>I7:I19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/>
    <pageSetUpPr fitToPage="1"/>
  </sheetPr>
  <dimension ref="A1:AI26"/>
  <sheetViews>
    <sheetView view="pageBreakPreview" zoomScale="70" zoomScaleNormal="70" zoomScaleSheetLayoutView="70" workbookViewId="0">
      <pane xSplit="3" ySplit="7" topLeftCell="D8" activePane="bottomRight" state="frozen"/>
      <selection activeCell="G645" sqref="G645"/>
      <selection pane="topRight" activeCell="G645" sqref="G645"/>
      <selection pane="bottomLeft" activeCell="G645" sqref="G645"/>
      <selection pane="bottomRight" activeCell="A3" sqref="A3:A7"/>
    </sheetView>
  </sheetViews>
  <sheetFormatPr defaultColWidth="9" defaultRowHeight="13"/>
  <cols>
    <col min="1" max="1" width="13" style="2" customWidth="1"/>
    <col min="2" max="2" width="10.6328125" style="2" customWidth="1"/>
    <col min="3" max="3" width="14.36328125" style="2" customWidth="1"/>
    <col min="4" max="4" width="10.6328125" style="2" customWidth="1"/>
    <col min="5" max="5" width="30.6328125" style="2" customWidth="1"/>
    <col min="6" max="6" width="7.6328125" style="2" customWidth="1"/>
    <col min="7" max="7" width="6.90625" style="2" customWidth="1"/>
    <col min="8" max="8" width="20.6328125" style="2" customWidth="1"/>
    <col min="9" max="9" width="33.453125" style="2" customWidth="1"/>
    <col min="10" max="11" width="13.6328125" style="2" customWidth="1"/>
    <col min="12" max="22" width="10.6328125" style="2" customWidth="1"/>
    <col min="23" max="24" width="20.6328125" style="2" customWidth="1"/>
    <col min="25" max="34" width="12.6328125" style="2" customWidth="1"/>
    <col min="35" max="35" width="12.90625" style="3" customWidth="1"/>
    <col min="36" max="16384" width="9" style="2"/>
  </cols>
  <sheetData>
    <row r="1" spans="1:35" ht="37.5" customHeight="1">
      <c r="A1" s="102" t="s">
        <v>832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35" ht="16" customHeight="1">
      <c r="C2" s="334"/>
      <c r="D2" s="334"/>
      <c r="I2" s="14"/>
      <c r="J2" s="12" t="s">
        <v>189</v>
      </c>
      <c r="K2" s="283" t="s">
        <v>22</v>
      </c>
      <c r="L2" s="283"/>
      <c r="W2" s="219" t="str">
        <f>★はじめに!D6</f>
        <v>12 十勝総合振興局</v>
      </c>
      <c r="X2" s="12" t="s">
        <v>188</v>
      </c>
      <c r="AF2" s="14"/>
      <c r="AG2" s="14"/>
      <c r="AH2" s="14"/>
    </row>
    <row r="3" spans="1:35" s="6" customFormat="1" ht="16" customHeight="1">
      <c r="A3" s="289" t="s">
        <v>31</v>
      </c>
      <c r="B3" s="335" t="s">
        <v>38</v>
      </c>
      <c r="C3" s="335" t="s">
        <v>23</v>
      </c>
      <c r="D3" s="335" t="s">
        <v>187</v>
      </c>
      <c r="E3" s="338" t="s">
        <v>25</v>
      </c>
      <c r="F3" s="335" t="s">
        <v>37</v>
      </c>
      <c r="G3" s="335" t="s">
        <v>237</v>
      </c>
      <c r="H3" s="335" t="s">
        <v>236</v>
      </c>
      <c r="I3" s="338" t="s">
        <v>36</v>
      </c>
      <c r="J3" s="348" t="s">
        <v>829</v>
      </c>
      <c r="K3" s="344" t="s">
        <v>35</v>
      </c>
      <c r="L3" s="351" t="s">
        <v>183</v>
      </c>
      <c r="M3" s="352"/>
      <c r="N3" s="352"/>
      <c r="O3" s="352"/>
      <c r="P3" s="352"/>
      <c r="Q3" s="352"/>
      <c r="R3" s="352"/>
      <c r="S3" s="352"/>
      <c r="T3" s="352"/>
      <c r="U3" s="352"/>
      <c r="V3" s="353"/>
      <c r="W3" s="344" t="s">
        <v>182</v>
      </c>
      <c r="X3" s="344" t="s">
        <v>180</v>
      </c>
      <c r="Y3" s="354" t="s">
        <v>235</v>
      </c>
      <c r="Z3" s="355"/>
      <c r="AA3" s="355"/>
      <c r="AB3" s="355"/>
      <c r="AC3" s="355"/>
      <c r="AD3" s="355"/>
      <c r="AE3" s="355"/>
      <c r="AF3" s="355"/>
      <c r="AG3" s="356"/>
      <c r="AH3" s="108"/>
      <c r="AI3" s="323" t="s">
        <v>177</v>
      </c>
    </row>
    <row r="4" spans="1:35" s="6" customFormat="1" ht="16" customHeight="1">
      <c r="A4" s="347"/>
      <c r="B4" s="336"/>
      <c r="C4" s="336"/>
      <c r="D4" s="336"/>
      <c r="E4" s="339"/>
      <c r="F4" s="336"/>
      <c r="G4" s="336"/>
      <c r="H4" s="336"/>
      <c r="I4" s="339"/>
      <c r="J4" s="349"/>
      <c r="K4" s="345"/>
      <c r="L4" s="344" t="s">
        <v>34</v>
      </c>
      <c r="M4" s="351" t="s">
        <v>175</v>
      </c>
      <c r="N4" s="352"/>
      <c r="O4" s="352"/>
      <c r="P4" s="352"/>
      <c r="Q4" s="341" t="s">
        <v>174</v>
      </c>
      <c r="R4" s="112"/>
      <c r="S4" s="335" t="s">
        <v>173</v>
      </c>
      <c r="T4" s="344" t="s">
        <v>172</v>
      </c>
      <c r="U4" s="341" t="s">
        <v>234</v>
      </c>
      <c r="V4" s="112"/>
      <c r="W4" s="345"/>
      <c r="X4" s="345"/>
      <c r="Y4" s="335" t="s">
        <v>833</v>
      </c>
      <c r="Z4" s="335" t="s">
        <v>834</v>
      </c>
      <c r="AA4" s="358" t="s">
        <v>682</v>
      </c>
      <c r="AB4" s="341" t="s">
        <v>835</v>
      </c>
      <c r="AC4" s="335" t="s">
        <v>836</v>
      </c>
      <c r="AD4" s="341" t="s">
        <v>678</v>
      </c>
      <c r="AE4" s="113"/>
      <c r="AF4" s="112"/>
      <c r="AG4" s="335" t="s">
        <v>683</v>
      </c>
      <c r="AH4" s="107"/>
      <c r="AI4" s="323"/>
    </row>
    <row r="5" spans="1:35" s="6" customFormat="1" ht="16" customHeight="1">
      <c r="A5" s="347"/>
      <c r="B5" s="336"/>
      <c r="C5" s="336"/>
      <c r="D5" s="336"/>
      <c r="E5" s="339"/>
      <c r="F5" s="336"/>
      <c r="G5" s="336"/>
      <c r="H5" s="336"/>
      <c r="I5" s="339"/>
      <c r="J5" s="349"/>
      <c r="K5" s="345"/>
      <c r="L5" s="345"/>
      <c r="M5" s="341" t="s">
        <v>170</v>
      </c>
      <c r="N5" s="113"/>
      <c r="O5" s="341" t="s">
        <v>169</v>
      </c>
      <c r="P5" s="113"/>
      <c r="Q5" s="342"/>
      <c r="R5" s="114"/>
      <c r="S5" s="336"/>
      <c r="T5" s="345"/>
      <c r="U5" s="342"/>
      <c r="V5" s="114"/>
      <c r="W5" s="345"/>
      <c r="X5" s="345"/>
      <c r="Y5" s="345"/>
      <c r="Z5" s="345"/>
      <c r="AA5" s="359"/>
      <c r="AB5" s="357"/>
      <c r="AC5" s="336"/>
      <c r="AD5" s="357"/>
      <c r="AE5" s="344" t="s">
        <v>233</v>
      </c>
      <c r="AF5" s="344" t="s">
        <v>232</v>
      </c>
      <c r="AG5" s="345"/>
      <c r="AH5" s="108"/>
      <c r="AI5" s="323"/>
    </row>
    <row r="6" spans="1:35" s="6" customFormat="1" ht="27" customHeight="1">
      <c r="A6" s="347"/>
      <c r="B6" s="336"/>
      <c r="C6" s="336"/>
      <c r="D6" s="336"/>
      <c r="E6" s="339"/>
      <c r="F6" s="336"/>
      <c r="G6" s="336"/>
      <c r="H6" s="336"/>
      <c r="I6" s="339"/>
      <c r="J6" s="349"/>
      <c r="K6" s="345"/>
      <c r="L6" s="345"/>
      <c r="M6" s="342"/>
      <c r="N6" s="335" t="s">
        <v>168</v>
      </c>
      <c r="O6" s="342"/>
      <c r="P6" s="335" t="s">
        <v>168</v>
      </c>
      <c r="Q6" s="342"/>
      <c r="R6" s="344" t="s">
        <v>167</v>
      </c>
      <c r="S6" s="336"/>
      <c r="T6" s="345"/>
      <c r="U6" s="342"/>
      <c r="V6" s="344" t="s">
        <v>166</v>
      </c>
      <c r="W6" s="345"/>
      <c r="X6" s="345"/>
      <c r="Y6" s="345"/>
      <c r="Z6" s="345"/>
      <c r="AA6" s="359"/>
      <c r="AB6" s="357"/>
      <c r="AC6" s="336"/>
      <c r="AD6" s="357"/>
      <c r="AE6" s="345"/>
      <c r="AF6" s="345"/>
      <c r="AG6" s="345"/>
      <c r="AH6" s="108"/>
      <c r="AI6" s="323"/>
    </row>
    <row r="7" spans="1:35" s="6" customFormat="1" ht="16" customHeight="1">
      <c r="A7" s="327"/>
      <c r="B7" s="337"/>
      <c r="C7" s="337"/>
      <c r="D7" s="337"/>
      <c r="E7" s="340"/>
      <c r="F7" s="337"/>
      <c r="G7" s="337"/>
      <c r="H7" s="337"/>
      <c r="I7" s="340"/>
      <c r="J7" s="350"/>
      <c r="K7" s="346"/>
      <c r="L7" s="346"/>
      <c r="M7" s="343"/>
      <c r="N7" s="337"/>
      <c r="O7" s="343"/>
      <c r="P7" s="337"/>
      <c r="Q7" s="343"/>
      <c r="R7" s="346"/>
      <c r="S7" s="337"/>
      <c r="T7" s="346"/>
      <c r="U7" s="343"/>
      <c r="V7" s="346"/>
      <c r="W7" s="346"/>
      <c r="X7" s="346"/>
      <c r="Y7" s="115" t="s">
        <v>231</v>
      </c>
      <c r="Z7" s="115" t="s">
        <v>230</v>
      </c>
      <c r="AA7" s="226" t="s">
        <v>675</v>
      </c>
      <c r="AB7" s="116" t="s">
        <v>229</v>
      </c>
      <c r="AC7" s="116" t="s">
        <v>679</v>
      </c>
      <c r="AD7" s="116" t="s">
        <v>680</v>
      </c>
      <c r="AE7" s="115" t="s">
        <v>676</v>
      </c>
      <c r="AF7" s="115" t="s">
        <v>677</v>
      </c>
      <c r="AG7" s="115" t="s">
        <v>681</v>
      </c>
      <c r="AH7" s="109"/>
      <c r="AI7" s="323"/>
    </row>
    <row r="8" spans="1:35" s="68" customFormat="1" ht="60" customHeight="1">
      <c r="A8" s="211"/>
      <c r="B8" s="75"/>
      <c r="C8" s="78"/>
      <c r="D8" s="78"/>
      <c r="E8" s="78"/>
      <c r="F8" s="75"/>
      <c r="G8" s="75"/>
      <c r="H8" s="78"/>
      <c r="I8" s="93"/>
      <c r="J8" s="230">
        <f>L8+M8+O8+Q8+S8+T8+U8</f>
        <v>0</v>
      </c>
      <c r="K8" s="81"/>
      <c r="L8" s="83"/>
      <c r="M8" s="84"/>
      <c r="N8" s="85"/>
      <c r="O8" s="84"/>
      <c r="P8" s="85"/>
      <c r="Q8" s="84"/>
      <c r="R8" s="85"/>
      <c r="S8" s="83"/>
      <c r="T8" s="86"/>
      <c r="U8" s="84"/>
      <c r="V8" s="85"/>
      <c r="W8" s="81"/>
      <c r="X8" s="87"/>
      <c r="Y8" s="83"/>
      <c r="Z8" s="83"/>
      <c r="AA8" s="220"/>
      <c r="AB8" s="83"/>
      <c r="AC8" s="224"/>
      <c r="AD8" s="224"/>
      <c r="AE8" s="224"/>
      <c r="AF8" s="224"/>
      <c r="AG8" s="224"/>
      <c r="AH8" s="110"/>
      <c r="AI8" s="211">
        <f>A8</f>
        <v>0</v>
      </c>
    </row>
    <row r="9" spans="1:35" s="68" customFormat="1" ht="60" customHeight="1">
      <c r="A9" s="211"/>
      <c r="B9" s="75"/>
      <c r="C9" s="78"/>
      <c r="D9" s="78"/>
      <c r="E9" s="78"/>
      <c r="F9" s="75"/>
      <c r="G9" s="75"/>
      <c r="H9" s="78"/>
      <c r="I9" s="93"/>
      <c r="J9" s="230">
        <f t="shared" ref="J9:J24" si="0">L9+M9+O9+Q9+S9+T9+U9</f>
        <v>0</v>
      </c>
      <c r="K9" s="81"/>
      <c r="L9" s="83"/>
      <c r="M9" s="83"/>
      <c r="N9" s="85"/>
      <c r="O9" s="83"/>
      <c r="P9" s="85"/>
      <c r="Q9" s="83"/>
      <c r="R9" s="85"/>
      <c r="S9" s="83"/>
      <c r="T9" s="86"/>
      <c r="U9" s="83"/>
      <c r="V9" s="85"/>
      <c r="W9" s="87"/>
      <c r="X9" s="87"/>
      <c r="Y9" s="83"/>
      <c r="Z9" s="83"/>
      <c r="AA9" s="220"/>
      <c r="AB9" s="83"/>
      <c r="AC9" s="224"/>
      <c r="AD9" s="224"/>
      <c r="AE9" s="224"/>
      <c r="AF9" s="224"/>
      <c r="AG9" s="224"/>
      <c r="AH9" s="110"/>
      <c r="AI9" s="211">
        <f>A9</f>
        <v>0</v>
      </c>
    </row>
    <row r="10" spans="1:35" s="68" customFormat="1" ht="60" customHeight="1">
      <c r="A10" s="211"/>
      <c r="B10" s="75"/>
      <c r="C10" s="78"/>
      <c r="D10" s="78"/>
      <c r="E10" s="78"/>
      <c r="F10" s="75"/>
      <c r="G10" s="75"/>
      <c r="H10" s="76"/>
      <c r="I10" s="93"/>
      <c r="J10" s="230">
        <f t="shared" si="0"/>
        <v>0</v>
      </c>
      <c r="K10" s="81"/>
      <c r="L10" s="83"/>
      <c r="M10" s="83"/>
      <c r="N10" s="85"/>
      <c r="O10" s="83"/>
      <c r="P10" s="85"/>
      <c r="Q10" s="83"/>
      <c r="R10" s="85"/>
      <c r="S10" s="83"/>
      <c r="T10" s="86"/>
      <c r="U10" s="83"/>
      <c r="V10" s="85"/>
      <c r="W10" s="87"/>
      <c r="X10" s="87"/>
      <c r="Y10" s="83"/>
      <c r="Z10" s="83"/>
      <c r="AA10" s="220"/>
      <c r="AB10" s="83"/>
      <c r="AC10" s="224"/>
      <c r="AD10" s="224"/>
      <c r="AE10" s="224"/>
      <c r="AF10" s="224"/>
      <c r="AG10" s="224"/>
      <c r="AH10" s="110"/>
      <c r="AI10" s="211">
        <f t="shared" ref="AI10:AI24" si="1">A10</f>
        <v>0</v>
      </c>
    </row>
    <row r="11" spans="1:35" s="68" customFormat="1" ht="60" customHeight="1">
      <c r="A11" s="211"/>
      <c r="B11" s="75"/>
      <c r="C11" s="78"/>
      <c r="D11" s="78"/>
      <c r="E11" s="78"/>
      <c r="F11" s="75"/>
      <c r="G11" s="75"/>
      <c r="H11" s="78"/>
      <c r="I11" s="93"/>
      <c r="J11" s="230">
        <f t="shared" si="0"/>
        <v>0</v>
      </c>
      <c r="K11" s="81"/>
      <c r="L11" s="83"/>
      <c r="M11" s="83"/>
      <c r="N11" s="85"/>
      <c r="O11" s="83"/>
      <c r="P11" s="85"/>
      <c r="Q11" s="83"/>
      <c r="R11" s="85"/>
      <c r="S11" s="83"/>
      <c r="T11" s="86"/>
      <c r="U11" s="83"/>
      <c r="V11" s="85"/>
      <c r="W11" s="87"/>
      <c r="X11" s="87"/>
      <c r="Y11" s="83"/>
      <c r="Z11" s="83"/>
      <c r="AA11" s="220"/>
      <c r="AB11" s="83"/>
      <c r="AC11" s="224"/>
      <c r="AD11" s="224"/>
      <c r="AE11" s="224"/>
      <c r="AF11" s="224"/>
      <c r="AG11" s="224"/>
      <c r="AH11" s="111"/>
      <c r="AI11" s="211">
        <f t="shared" si="1"/>
        <v>0</v>
      </c>
    </row>
    <row r="12" spans="1:35" s="89" customFormat="1" ht="60" customHeight="1">
      <c r="A12" s="211"/>
      <c r="B12" s="75"/>
      <c r="C12" s="78"/>
      <c r="D12" s="78"/>
      <c r="E12" s="78"/>
      <c r="F12" s="75"/>
      <c r="G12" s="75"/>
      <c r="H12" s="78"/>
      <c r="I12" s="93"/>
      <c r="J12" s="230">
        <f t="shared" si="0"/>
        <v>0</v>
      </c>
      <c r="K12" s="81"/>
      <c r="L12" s="83"/>
      <c r="M12" s="84"/>
      <c r="N12" s="85"/>
      <c r="O12" s="84"/>
      <c r="P12" s="85"/>
      <c r="Q12" s="84"/>
      <c r="R12" s="85"/>
      <c r="S12" s="83"/>
      <c r="T12" s="86"/>
      <c r="U12" s="84"/>
      <c r="V12" s="85"/>
      <c r="W12" s="87"/>
      <c r="X12" s="87"/>
      <c r="Y12" s="83"/>
      <c r="Z12" s="83"/>
      <c r="AA12" s="220"/>
      <c r="AB12" s="83"/>
      <c r="AC12" s="224"/>
      <c r="AD12" s="224"/>
      <c r="AE12" s="224"/>
      <c r="AF12" s="224"/>
      <c r="AG12" s="224"/>
      <c r="AH12" s="111"/>
      <c r="AI12" s="211">
        <f t="shared" si="1"/>
        <v>0</v>
      </c>
    </row>
    <row r="13" spans="1:35" s="89" customFormat="1" ht="60" customHeight="1">
      <c r="A13" s="211"/>
      <c r="B13" s="75"/>
      <c r="C13" s="78"/>
      <c r="D13" s="78"/>
      <c r="E13" s="78"/>
      <c r="F13" s="75"/>
      <c r="G13" s="75"/>
      <c r="H13" s="78"/>
      <c r="I13" s="93"/>
      <c r="J13" s="230">
        <f t="shared" si="0"/>
        <v>0</v>
      </c>
      <c r="K13" s="81"/>
      <c r="L13" s="83"/>
      <c r="M13" s="83"/>
      <c r="N13" s="85"/>
      <c r="O13" s="83"/>
      <c r="P13" s="85"/>
      <c r="Q13" s="83"/>
      <c r="R13" s="85"/>
      <c r="S13" s="83"/>
      <c r="T13" s="86"/>
      <c r="U13" s="83"/>
      <c r="V13" s="85"/>
      <c r="W13" s="87"/>
      <c r="X13" s="87"/>
      <c r="Y13" s="83"/>
      <c r="Z13" s="83"/>
      <c r="AA13" s="220"/>
      <c r="AB13" s="83"/>
      <c r="AC13" s="224"/>
      <c r="AD13" s="224"/>
      <c r="AE13" s="224"/>
      <c r="AF13" s="224"/>
      <c r="AG13" s="224"/>
      <c r="AH13" s="111"/>
      <c r="AI13" s="211">
        <f t="shared" si="1"/>
        <v>0</v>
      </c>
    </row>
    <row r="14" spans="1:35" s="89" customFormat="1" ht="60" customHeight="1">
      <c r="A14" s="211"/>
      <c r="B14" s="124"/>
      <c r="C14" s="125"/>
      <c r="D14" s="125"/>
      <c r="E14" s="125"/>
      <c r="F14" s="75"/>
      <c r="G14" s="75"/>
      <c r="H14" s="125"/>
      <c r="I14" s="126"/>
      <c r="J14" s="232">
        <f t="shared" si="0"/>
        <v>0</v>
      </c>
      <c r="K14" s="130"/>
      <c r="L14" s="131"/>
      <c r="M14" s="133"/>
      <c r="N14" s="134"/>
      <c r="O14" s="133"/>
      <c r="P14" s="134"/>
      <c r="Q14" s="133"/>
      <c r="R14" s="134"/>
      <c r="S14" s="131"/>
      <c r="T14" s="133"/>
      <c r="U14" s="133"/>
      <c r="V14" s="134"/>
      <c r="W14" s="129"/>
      <c r="X14" s="129"/>
      <c r="Y14" s="131"/>
      <c r="Z14" s="131"/>
      <c r="AA14" s="221"/>
      <c r="AB14" s="131"/>
      <c r="AC14" s="131"/>
      <c r="AD14" s="131"/>
      <c r="AE14" s="131"/>
      <c r="AF14" s="131"/>
      <c r="AG14" s="131"/>
      <c r="AH14" s="111"/>
      <c r="AI14" s="211">
        <f t="shared" si="1"/>
        <v>0</v>
      </c>
    </row>
    <row r="15" spans="1:35" s="89" customFormat="1" ht="60" customHeight="1">
      <c r="A15" s="211"/>
      <c r="B15" s="124"/>
      <c r="C15" s="125"/>
      <c r="D15" s="125"/>
      <c r="E15" s="125"/>
      <c r="F15" s="75"/>
      <c r="G15" s="75"/>
      <c r="H15" s="125"/>
      <c r="I15" s="126"/>
      <c r="J15" s="232">
        <f t="shared" si="0"/>
        <v>0</v>
      </c>
      <c r="K15" s="130"/>
      <c r="L15" s="131"/>
      <c r="M15" s="131"/>
      <c r="N15" s="134"/>
      <c r="O15" s="131"/>
      <c r="P15" s="134"/>
      <c r="Q15" s="131"/>
      <c r="R15" s="134"/>
      <c r="S15" s="131"/>
      <c r="T15" s="133"/>
      <c r="U15" s="131"/>
      <c r="V15" s="134"/>
      <c r="W15" s="129"/>
      <c r="X15" s="129"/>
      <c r="Y15" s="131"/>
      <c r="Z15" s="131"/>
      <c r="AA15" s="221"/>
      <c r="AB15" s="131"/>
      <c r="AC15" s="131"/>
      <c r="AD15" s="131"/>
      <c r="AE15" s="131"/>
      <c r="AF15" s="131"/>
      <c r="AG15" s="131"/>
      <c r="AH15" s="111"/>
      <c r="AI15" s="211">
        <f t="shared" si="1"/>
        <v>0</v>
      </c>
    </row>
    <row r="16" spans="1:35" s="89" customFormat="1" ht="60" customHeight="1">
      <c r="A16" s="211"/>
      <c r="B16" s="124"/>
      <c r="C16" s="125"/>
      <c r="D16" s="125"/>
      <c r="E16" s="125"/>
      <c r="F16" s="75"/>
      <c r="G16" s="75"/>
      <c r="H16" s="125"/>
      <c r="I16" s="126"/>
      <c r="J16" s="232">
        <f t="shared" si="0"/>
        <v>0</v>
      </c>
      <c r="K16" s="130"/>
      <c r="L16" s="131"/>
      <c r="M16" s="131"/>
      <c r="N16" s="134"/>
      <c r="O16" s="131"/>
      <c r="P16" s="134"/>
      <c r="Q16" s="131"/>
      <c r="R16" s="134"/>
      <c r="S16" s="131"/>
      <c r="T16" s="133"/>
      <c r="U16" s="131"/>
      <c r="V16" s="134"/>
      <c r="W16" s="129"/>
      <c r="X16" s="129"/>
      <c r="Y16" s="131"/>
      <c r="Z16" s="131"/>
      <c r="AA16" s="221"/>
      <c r="AB16" s="131"/>
      <c r="AC16" s="131"/>
      <c r="AD16" s="131"/>
      <c r="AE16" s="131"/>
      <c r="AF16" s="131"/>
      <c r="AG16" s="131"/>
      <c r="AH16" s="111"/>
      <c r="AI16" s="211">
        <f t="shared" si="1"/>
        <v>0</v>
      </c>
    </row>
    <row r="17" spans="1:35" s="89" customFormat="1" ht="60" customHeight="1">
      <c r="A17" s="211"/>
      <c r="B17" s="124"/>
      <c r="C17" s="125"/>
      <c r="D17" s="125"/>
      <c r="E17" s="125"/>
      <c r="F17" s="75"/>
      <c r="G17" s="75"/>
      <c r="H17" s="125"/>
      <c r="I17" s="126"/>
      <c r="J17" s="232">
        <f t="shared" si="0"/>
        <v>0</v>
      </c>
      <c r="K17" s="130"/>
      <c r="L17" s="131"/>
      <c r="M17" s="131"/>
      <c r="N17" s="134"/>
      <c r="O17" s="131"/>
      <c r="P17" s="134"/>
      <c r="Q17" s="131"/>
      <c r="R17" s="134"/>
      <c r="S17" s="131"/>
      <c r="T17" s="133"/>
      <c r="U17" s="131"/>
      <c r="V17" s="134"/>
      <c r="W17" s="129"/>
      <c r="X17" s="129"/>
      <c r="Y17" s="131"/>
      <c r="Z17" s="131"/>
      <c r="AA17" s="221"/>
      <c r="AB17" s="131"/>
      <c r="AC17" s="131"/>
      <c r="AD17" s="131"/>
      <c r="AE17" s="131"/>
      <c r="AF17" s="131"/>
      <c r="AG17" s="131"/>
      <c r="AH17" s="111"/>
      <c r="AI17" s="211">
        <f t="shared" si="1"/>
        <v>0</v>
      </c>
    </row>
    <row r="18" spans="1:35" s="89" customFormat="1" ht="60" customHeight="1">
      <c r="A18" s="211"/>
      <c r="B18" s="124"/>
      <c r="C18" s="125"/>
      <c r="D18" s="125"/>
      <c r="E18" s="125"/>
      <c r="F18" s="75"/>
      <c r="G18" s="75"/>
      <c r="H18" s="125"/>
      <c r="I18" s="126"/>
      <c r="J18" s="232">
        <f t="shared" si="0"/>
        <v>0</v>
      </c>
      <c r="K18" s="130"/>
      <c r="L18" s="131"/>
      <c r="M18" s="131"/>
      <c r="N18" s="134"/>
      <c r="O18" s="131"/>
      <c r="P18" s="134"/>
      <c r="Q18" s="131"/>
      <c r="R18" s="134"/>
      <c r="S18" s="131"/>
      <c r="T18" s="133"/>
      <c r="U18" s="131"/>
      <c r="V18" s="134"/>
      <c r="W18" s="129"/>
      <c r="X18" s="129"/>
      <c r="Y18" s="131"/>
      <c r="Z18" s="131"/>
      <c r="AA18" s="221"/>
      <c r="AB18" s="131"/>
      <c r="AC18" s="131"/>
      <c r="AD18" s="131"/>
      <c r="AE18" s="131"/>
      <c r="AF18" s="131"/>
      <c r="AG18" s="131"/>
      <c r="AH18" s="111"/>
      <c r="AI18" s="211">
        <f t="shared" si="1"/>
        <v>0</v>
      </c>
    </row>
    <row r="19" spans="1:35" s="89" customFormat="1" ht="60" customHeight="1">
      <c r="A19" s="211"/>
      <c r="B19" s="124"/>
      <c r="C19" s="125"/>
      <c r="D19" s="125"/>
      <c r="E19" s="125"/>
      <c r="F19" s="75"/>
      <c r="G19" s="75"/>
      <c r="H19" s="125"/>
      <c r="I19" s="126"/>
      <c r="J19" s="232">
        <f t="shared" si="0"/>
        <v>0</v>
      </c>
      <c r="K19" s="130"/>
      <c r="L19" s="131"/>
      <c r="M19" s="131"/>
      <c r="N19" s="134"/>
      <c r="O19" s="131"/>
      <c r="P19" s="134"/>
      <c r="Q19" s="131"/>
      <c r="R19" s="134"/>
      <c r="S19" s="131"/>
      <c r="T19" s="133"/>
      <c r="U19" s="131"/>
      <c r="V19" s="134"/>
      <c r="W19" s="129"/>
      <c r="X19" s="129"/>
      <c r="Y19" s="131"/>
      <c r="Z19" s="131"/>
      <c r="AA19" s="221"/>
      <c r="AB19" s="131"/>
      <c r="AC19" s="131"/>
      <c r="AD19" s="131"/>
      <c r="AE19" s="131"/>
      <c r="AF19" s="131"/>
      <c r="AG19" s="131"/>
      <c r="AH19" s="111"/>
      <c r="AI19" s="211">
        <f t="shared" si="1"/>
        <v>0</v>
      </c>
    </row>
    <row r="20" spans="1:35" s="89" customFormat="1" ht="60" customHeight="1">
      <c r="A20" s="211"/>
      <c r="B20" s="124"/>
      <c r="C20" s="125"/>
      <c r="D20" s="125"/>
      <c r="E20" s="125"/>
      <c r="F20" s="75"/>
      <c r="G20" s="75"/>
      <c r="H20" s="125"/>
      <c r="I20" s="126"/>
      <c r="J20" s="232">
        <f t="shared" si="0"/>
        <v>0</v>
      </c>
      <c r="K20" s="130"/>
      <c r="L20" s="131"/>
      <c r="M20" s="131"/>
      <c r="N20" s="134"/>
      <c r="O20" s="131"/>
      <c r="P20" s="134"/>
      <c r="Q20" s="131"/>
      <c r="R20" s="134"/>
      <c r="S20" s="131"/>
      <c r="T20" s="133"/>
      <c r="U20" s="131"/>
      <c r="V20" s="134"/>
      <c r="W20" s="129"/>
      <c r="X20" s="129"/>
      <c r="Y20" s="131"/>
      <c r="Z20" s="131"/>
      <c r="AA20" s="221"/>
      <c r="AB20" s="131"/>
      <c r="AC20" s="131"/>
      <c r="AD20" s="131"/>
      <c r="AE20" s="131"/>
      <c r="AF20" s="131"/>
      <c r="AG20" s="131"/>
      <c r="AH20" s="111"/>
      <c r="AI20" s="211">
        <f t="shared" si="1"/>
        <v>0</v>
      </c>
    </row>
    <row r="21" spans="1:35" s="89" customFormat="1" ht="60" customHeight="1">
      <c r="A21" s="211"/>
      <c r="B21" s="124"/>
      <c r="C21" s="125"/>
      <c r="D21" s="125"/>
      <c r="E21" s="125"/>
      <c r="F21" s="75"/>
      <c r="G21" s="75"/>
      <c r="H21" s="125"/>
      <c r="I21" s="126"/>
      <c r="J21" s="232">
        <f t="shared" si="0"/>
        <v>0</v>
      </c>
      <c r="K21" s="130"/>
      <c r="L21" s="131"/>
      <c r="M21" s="131"/>
      <c r="N21" s="134"/>
      <c r="O21" s="131"/>
      <c r="P21" s="134"/>
      <c r="Q21" s="131"/>
      <c r="R21" s="134"/>
      <c r="S21" s="131"/>
      <c r="T21" s="133"/>
      <c r="U21" s="131"/>
      <c r="V21" s="134"/>
      <c r="W21" s="129"/>
      <c r="X21" s="129"/>
      <c r="Y21" s="131"/>
      <c r="Z21" s="131"/>
      <c r="AA21" s="221"/>
      <c r="AB21" s="131"/>
      <c r="AC21" s="131"/>
      <c r="AD21" s="131"/>
      <c r="AE21" s="131"/>
      <c r="AF21" s="131"/>
      <c r="AG21" s="131"/>
      <c r="AH21" s="111"/>
      <c r="AI21" s="211">
        <f t="shared" si="1"/>
        <v>0</v>
      </c>
    </row>
    <row r="22" spans="1:35" s="89" customFormat="1" ht="60" customHeight="1">
      <c r="A22" s="211"/>
      <c r="B22" s="124"/>
      <c r="C22" s="125"/>
      <c r="D22" s="125"/>
      <c r="E22" s="125"/>
      <c r="F22" s="75"/>
      <c r="G22" s="75"/>
      <c r="H22" s="125"/>
      <c r="I22" s="126"/>
      <c r="J22" s="232">
        <f t="shared" si="0"/>
        <v>0</v>
      </c>
      <c r="K22" s="130"/>
      <c r="L22" s="131"/>
      <c r="M22" s="131"/>
      <c r="N22" s="134"/>
      <c r="O22" s="131"/>
      <c r="P22" s="134"/>
      <c r="Q22" s="131"/>
      <c r="R22" s="134"/>
      <c r="S22" s="131"/>
      <c r="T22" s="133"/>
      <c r="U22" s="131"/>
      <c r="V22" s="134"/>
      <c r="W22" s="129"/>
      <c r="X22" s="129"/>
      <c r="Y22" s="131"/>
      <c r="Z22" s="131"/>
      <c r="AA22" s="221"/>
      <c r="AB22" s="131"/>
      <c r="AC22" s="131"/>
      <c r="AD22" s="131"/>
      <c r="AE22" s="131"/>
      <c r="AF22" s="131"/>
      <c r="AG22" s="131"/>
      <c r="AH22" s="111"/>
      <c r="AI22" s="211">
        <f t="shared" si="1"/>
        <v>0</v>
      </c>
    </row>
    <row r="23" spans="1:35" s="89" customFormat="1" ht="60" customHeight="1">
      <c r="A23" s="211"/>
      <c r="B23" s="124"/>
      <c r="C23" s="125"/>
      <c r="D23" s="125"/>
      <c r="E23" s="125"/>
      <c r="F23" s="75"/>
      <c r="G23" s="75"/>
      <c r="H23" s="125"/>
      <c r="I23" s="126"/>
      <c r="J23" s="232">
        <f t="shared" si="0"/>
        <v>0</v>
      </c>
      <c r="K23" s="130"/>
      <c r="L23" s="131"/>
      <c r="M23" s="133"/>
      <c r="N23" s="134"/>
      <c r="O23" s="133"/>
      <c r="P23" s="134"/>
      <c r="Q23" s="133"/>
      <c r="R23" s="134"/>
      <c r="S23" s="131"/>
      <c r="T23" s="133"/>
      <c r="U23" s="133"/>
      <c r="V23" s="134"/>
      <c r="W23" s="129"/>
      <c r="X23" s="129"/>
      <c r="Y23" s="131"/>
      <c r="Z23" s="131"/>
      <c r="AA23" s="221"/>
      <c r="AB23" s="131"/>
      <c r="AC23" s="131"/>
      <c r="AD23" s="131"/>
      <c r="AE23" s="131"/>
      <c r="AF23" s="131"/>
      <c r="AG23" s="131"/>
      <c r="AH23" s="111"/>
      <c r="AI23" s="211">
        <f t="shared" si="1"/>
        <v>0</v>
      </c>
    </row>
    <row r="24" spans="1:35" s="89" customFormat="1" ht="60" customHeight="1" thickBot="1">
      <c r="A24" s="211"/>
      <c r="B24" s="140"/>
      <c r="C24" s="141"/>
      <c r="D24" s="141"/>
      <c r="E24" s="141"/>
      <c r="F24" s="142"/>
      <c r="G24" s="75"/>
      <c r="H24" s="141"/>
      <c r="I24" s="143"/>
      <c r="J24" s="235">
        <f t="shared" si="0"/>
        <v>0</v>
      </c>
      <c r="K24" s="81"/>
      <c r="L24" s="83"/>
      <c r="M24" s="84"/>
      <c r="N24" s="85"/>
      <c r="O24" s="84"/>
      <c r="P24" s="85"/>
      <c r="Q24" s="84"/>
      <c r="R24" s="85"/>
      <c r="S24" s="83"/>
      <c r="T24" s="86"/>
      <c r="U24" s="84"/>
      <c r="V24" s="145"/>
      <c r="W24" s="146"/>
      <c r="X24" s="146"/>
      <c r="Y24" s="144"/>
      <c r="Z24" s="144"/>
      <c r="AA24" s="222"/>
      <c r="AB24" s="144"/>
      <c r="AC24" s="144"/>
      <c r="AD24" s="144"/>
      <c r="AE24" s="144"/>
      <c r="AF24" s="144"/>
      <c r="AG24" s="144"/>
      <c r="AH24" s="111"/>
      <c r="AI24" s="211">
        <f t="shared" si="1"/>
        <v>0</v>
      </c>
    </row>
    <row r="25" spans="1:35" s="89" customFormat="1" ht="60" customHeight="1" thickTop="1">
      <c r="A25" s="147" t="s">
        <v>646</v>
      </c>
      <c r="B25" s="155">
        <f>SUBTOTAL(103,B8:B24)</f>
        <v>0</v>
      </c>
      <c r="C25" s="149" t="s">
        <v>647</v>
      </c>
      <c r="D25" s="149"/>
      <c r="E25" s="149"/>
      <c r="F25" s="150"/>
      <c r="G25" s="148"/>
      <c r="H25" s="149"/>
      <c r="I25" s="151"/>
      <c r="J25" s="236">
        <f>SUBTOTAL(109,J8:J24)</f>
        <v>0</v>
      </c>
      <c r="K25" s="152">
        <f>SUBTOTAL(109,K8:K24)</f>
        <v>0</v>
      </c>
      <c r="L25" s="152">
        <f>SUBTOTAL(109,L8:L24)</f>
        <v>0</v>
      </c>
      <c r="M25" s="152">
        <f>SUBTOTAL(109,M8:M24)</f>
        <v>0</v>
      </c>
      <c r="N25" s="152"/>
      <c r="O25" s="152">
        <f>SUBTOTAL(109,O8:O24)</f>
        <v>0</v>
      </c>
      <c r="P25" s="152"/>
      <c r="Q25" s="152">
        <f>SUBTOTAL(109,Q8:Q24)</f>
        <v>0</v>
      </c>
      <c r="R25" s="152"/>
      <c r="S25" s="152">
        <f>SUBTOTAL(109,S8:S24)</f>
        <v>0</v>
      </c>
      <c r="T25" s="152">
        <f>SUBTOTAL(109,T8:T24)</f>
        <v>0</v>
      </c>
      <c r="U25" s="152">
        <f>SUBTOTAL(109,U8:U24)</f>
        <v>0</v>
      </c>
      <c r="V25" s="152"/>
      <c r="W25" s="152">
        <f>SUBTOTAL(109,W8:W24)</f>
        <v>0</v>
      </c>
      <c r="X25" s="154"/>
      <c r="Y25" s="153">
        <f>SUBTOTAL(109,Y8:Y24)</f>
        <v>0</v>
      </c>
      <c r="Z25" s="153">
        <f>SUBTOTAL(109,Z8:Z24)</f>
        <v>0</v>
      </c>
      <c r="AA25" s="223"/>
      <c r="AB25" s="153">
        <f t="shared" ref="AB25:AG25" si="2">SUBTOTAL(109,AB8:AB24)</f>
        <v>0</v>
      </c>
      <c r="AC25" s="225">
        <f t="shared" si="2"/>
        <v>0</v>
      </c>
      <c r="AD25" s="225">
        <f t="shared" si="2"/>
        <v>0</v>
      </c>
      <c r="AE25" s="225">
        <f t="shared" si="2"/>
        <v>0</v>
      </c>
      <c r="AF25" s="225">
        <f t="shared" si="2"/>
        <v>0</v>
      </c>
      <c r="AG25" s="225">
        <f t="shared" si="2"/>
        <v>0</v>
      </c>
      <c r="AH25" s="111"/>
    </row>
    <row r="26" spans="1:35">
      <c r="B26" s="3"/>
    </row>
  </sheetData>
  <autoFilter ref="A7:AI7" xr:uid="{00000000-0009-0000-0000-000005000000}"/>
  <mergeCells count="39">
    <mergeCell ref="AI3:AI7"/>
    <mergeCell ref="AG4:AG6"/>
    <mergeCell ref="Y3:AG3"/>
    <mergeCell ref="W3:W7"/>
    <mergeCell ref="X3:X7"/>
    <mergeCell ref="AC4:AC6"/>
    <mergeCell ref="AD4:AD6"/>
    <mergeCell ref="AE5:AE6"/>
    <mergeCell ref="AF5:AF6"/>
    <mergeCell ref="Z4:Z6"/>
    <mergeCell ref="AA4:AA6"/>
    <mergeCell ref="AB4:AB6"/>
    <mergeCell ref="Y4:Y6"/>
    <mergeCell ref="F3:F7"/>
    <mergeCell ref="Q4:Q7"/>
    <mergeCell ref="K2:L2"/>
    <mergeCell ref="G3:G7"/>
    <mergeCell ref="A3:A7"/>
    <mergeCell ref="P6:P7"/>
    <mergeCell ref="H3:H7"/>
    <mergeCell ref="I3:I7"/>
    <mergeCell ref="J3:J7"/>
    <mergeCell ref="K3:K7"/>
    <mergeCell ref="M4:P4"/>
    <mergeCell ref="L3:V3"/>
    <mergeCell ref="V6:V7"/>
    <mergeCell ref="L4:L7"/>
    <mergeCell ref="M5:M7"/>
    <mergeCell ref="N6:N7"/>
    <mergeCell ref="O5:O7"/>
    <mergeCell ref="T4:T7"/>
    <mergeCell ref="U4:U7"/>
    <mergeCell ref="R6:R7"/>
    <mergeCell ref="S4:S7"/>
    <mergeCell ref="C2:D2"/>
    <mergeCell ref="B3:B7"/>
    <mergeCell ref="C3:C7"/>
    <mergeCell ref="D3:D7"/>
    <mergeCell ref="E3:E7"/>
  </mergeCells>
  <phoneticPr fontId="1"/>
  <dataValidations count="2">
    <dataValidation type="list" allowBlank="1" showInputMessage="1" showErrorMessage="1" sqref="B8:B24" xr:uid="{00000000-0002-0000-0500-000000000000}">
      <formula1>エゾシカ事業種別</formula1>
    </dataValidation>
    <dataValidation type="list" allowBlank="1" showInputMessage="1" showErrorMessage="1" sqref="A8:A24" xr:uid="{00000000-0002-0000-0500-000001000000}">
      <formula1>振興局名</formula1>
    </dataValidation>
  </dataValidations>
  <pageMargins left="0.39370078740157483" right="0.39370078740157483" top="0.39370078740157483" bottom="0.39370078740157483" header="0.31496062992125984" footer="0.31496062992125984"/>
  <pageSetup paperSize="8" scale="42" fitToHeight="0" orientation="landscape" verticalDpi="0" r:id="rId1"/>
  <colBreaks count="1" manualBreakCount="1">
    <brk id="23" max="1048575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19BD3C-C282-4E6B-8200-D0A4AD8FD94B}">
          <x14:formula1>
            <xm:f>'R８事業コード表'!$G$274</xm:f>
          </x14:formula1>
          <xm:sqref>G8:G24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4472C4"/>
    <pageSetUpPr fitToPage="1"/>
  </sheetPr>
  <dimension ref="A1:AD28"/>
  <sheetViews>
    <sheetView view="pageBreakPreview" zoomScale="70" zoomScaleNormal="90" zoomScaleSheetLayoutView="70" workbookViewId="0">
      <pane xSplit="7" ySplit="6" topLeftCell="H7" activePane="bottomRight" state="frozen"/>
      <selection activeCell="O26" sqref="O26"/>
      <selection pane="topRight" activeCell="O26" sqref="O26"/>
      <selection pane="bottomLeft" activeCell="O26" sqref="O26"/>
      <selection pane="bottomRight" activeCell="L7" sqref="L7"/>
    </sheetView>
  </sheetViews>
  <sheetFormatPr defaultColWidth="9" defaultRowHeight="13"/>
  <cols>
    <col min="1" max="1" width="13" style="2" customWidth="1"/>
    <col min="2" max="2" width="10.36328125" style="2" customWidth="1"/>
    <col min="3" max="3" width="18.90625" style="2" customWidth="1"/>
    <col min="4" max="4" width="10.90625" style="2" customWidth="1"/>
    <col min="5" max="5" width="8.90625" style="2" customWidth="1"/>
    <col min="6" max="6" width="12" style="2" customWidth="1"/>
    <col min="7" max="7" width="23.36328125" style="2" customWidth="1"/>
    <col min="8" max="8" width="7.90625" style="2" customWidth="1"/>
    <col min="9" max="9" width="11.08984375" style="2" customWidth="1"/>
    <col min="10" max="10" width="43.6328125" style="2" customWidth="1"/>
    <col min="11" max="11" width="6.90625" style="2" customWidth="1"/>
    <col min="12" max="12" width="13.90625" style="2" customWidth="1"/>
    <col min="13" max="13" width="13.36328125" style="2" customWidth="1"/>
    <col min="14" max="14" width="11.6328125" style="2" customWidth="1"/>
    <col min="15" max="16" width="12.90625" style="2" customWidth="1"/>
    <col min="17" max="17" width="12.6328125" style="5" customWidth="1"/>
    <col min="18" max="18" width="12.90625" style="2" customWidth="1"/>
    <col min="19" max="19" width="12.6328125" style="5" customWidth="1"/>
    <col min="20" max="20" width="12.90625" style="2" customWidth="1"/>
    <col min="21" max="21" width="12.6328125" style="5" customWidth="1"/>
    <col min="22" max="24" width="12.90625" style="2" customWidth="1"/>
    <col min="25" max="25" width="12.6328125" style="5" customWidth="1"/>
    <col min="26" max="26" width="12.90625" style="4" customWidth="1"/>
    <col min="27" max="28" width="30.90625" style="2" customWidth="1"/>
    <col min="29" max="29" width="9" style="2"/>
    <col min="30" max="30" width="13" style="3" customWidth="1"/>
    <col min="31" max="16384" width="9" style="2"/>
  </cols>
  <sheetData>
    <row r="1" spans="1:30" ht="37.5" customHeight="1">
      <c r="A1" s="102" t="s">
        <v>830</v>
      </c>
      <c r="C1" s="101"/>
      <c r="D1" s="101"/>
      <c r="E1" s="101"/>
      <c r="F1" s="101"/>
      <c r="I1" s="14"/>
    </row>
    <row r="2" spans="1:30" s="12" customFormat="1" ht="16" customHeight="1">
      <c r="C2" s="17"/>
      <c r="D2" s="17"/>
      <c r="E2" s="17"/>
      <c r="F2" s="17"/>
      <c r="J2" s="285"/>
      <c r="K2" s="285"/>
      <c r="L2" s="18" t="s">
        <v>22</v>
      </c>
      <c r="N2" s="105"/>
      <c r="Q2" s="16"/>
      <c r="S2" s="16"/>
      <c r="U2" s="16"/>
      <c r="Y2" s="316" t="str">
        <f>★はじめに!D6</f>
        <v>12 十勝総合振興局</v>
      </c>
      <c r="Z2" s="316"/>
      <c r="AA2" s="12" t="s">
        <v>188</v>
      </c>
      <c r="AD2" s="13"/>
    </row>
    <row r="3" spans="1:30" s="203" customFormat="1" ht="16" customHeight="1">
      <c r="A3" s="284" t="s">
        <v>177</v>
      </c>
      <c r="B3" s="296" t="s">
        <v>38</v>
      </c>
      <c r="C3" s="289" t="s">
        <v>23</v>
      </c>
      <c r="D3" s="289" t="s">
        <v>187</v>
      </c>
      <c r="E3" s="289" t="s">
        <v>186</v>
      </c>
      <c r="F3" s="289" t="s">
        <v>24</v>
      </c>
      <c r="G3" s="304" t="s">
        <v>25</v>
      </c>
      <c r="H3" s="289" t="s">
        <v>37</v>
      </c>
      <c r="I3" s="289" t="s">
        <v>185</v>
      </c>
      <c r="J3" s="304" t="s">
        <v>36</v>
      </c>
      <c r="K3" s="289" t="s">
        <v>184</v>
      </c>
      <c r="L3" s="289" t="s">
        <v>829</v>
      </c>
      <c r="M3" s="286" t="s">
        <v>35</v>
      </c>
      <c r="N3" s="308" t="s">
        <v>183</v>
      </c>
      <c r="O3" s="295"/>
      <c r="P3" s="295"/>
      <c r="Q3" s="295"/>
      <c r="R3" s="295"/>
      <c r="S3" s="295"/>
      <c r="T3" s="309"/>
      <c r="U3" s="309"/>
      <c r="V3" s="295"/>
      <c r="W3" s="309"/>
      <c r="X3" s="309"/>
      <c r="Y3" s="310"/>
      <c r="Z3" s="290" t="s">
        <v>182</v>
      </c>
      <c r="AA3" s="289" t="s">
        <v>181</v>
      </c>
      <c r="AB3" s="286" t="s">
        <v>180</v>
      </c>
      <c r="AD3" s="307" t="s">
        <v>177</v>
      </c>
    </row>
    <row r="4" spans="1:30" s="203" customFormat="1" ht="16" customHeight="1">
      <c r="A4" s="284"/>
      <c r="B4" s="297"/>
      <c r="C4" s="287"/>
      <c r="D4" s="287"/>
      <c r="E4" s="287"/>
      <c r="F4" s="287"/>
      <c r="G4" s="305"/>
      <c r="H4" s="287"/>
      <c r="I4" s="287"/>
      <c r="J4" s="305"/>
      <c r="K4" s="287"/>
      <c r="L4" s="287"/>
      <c r="M4" s="287"/>
      <c r="N4" s="311" t="s">
        <v>176</v>
      </c>
      <c r="O4" s="284" t="s">
        <v>34</v>
      </c>
      <c r="P4" s="295" t="s">
        <v>175</v>
      </c>
      <c r="Q4" s="295"/>
      <c r="R4" s="295"/>
      <c r="S4" s="295"/>
      <c r="T4" s="301" t="s">
        <v>174</v>
      </c>
      <c r="U4" s="202"/>
      <c r="V4" s="301" t="s">
        <v>173</v>
      </c>
      <c r="W4" s="286" t="s">
        <v>172</v>
      </c>
      <c r="X4" s="301" t="s">
        <v>171</v>
      </c>
      <c r="Y4" s="314"/>
      <c r="Z4" s="291"/>
      <c r="AA4" s="287"/>
      <c r="AB4" s="287"/>
      <c r="AD4" s="307"/>
    </row>
    <row r="5" spans="1:30" s="203" customFormat="1" ht="16" customHeight="1">
      <c r="A5" s="284"/>
      <c r="B5" s="297"/>
      <c r="C5" s="287"/>
      <c r="D5" s="287"/>
      <c r="E5" s="287"/>
      <c r="F5" s="287"/>
      <c r="G5" s="305"/>
      <c r="H5" s="287"/>
      <c r="I5" s="287"/>
      <c r="J5" s="305"/>
      <c r="K5" s="287"/>
      <c r="L5" s="287"/>
      <c r="M5" s="287"/>
      <c r="N5" s="302"/>
      <c r="O5" s="284"/>
      <c r="P5" s="299" t="s">
        <v>170</v>
      </c>
      <c r="Q5" s="10"/>
      <c r="R5" s="293" t="s">
        <v>169</v>
      </c>
      <c r="S5" s="10"/>
      <c r="T5" s="302"/>
      <c r="U5" s="201"/>
      <c r="V5" s="302"/>
      <c r="W5" s="287"/>
      <c r="X5" s="312"/>
      <c r="Y5" s="298"/>
      <c r="Z5" s="291"/>
      <c r="AA5" s="287"/>
      <c r="AB5" s="287"/>
      <c r="AD5" s="307"/>
    </row>
    <row r="6" spans="1:30" s="203" customFormat="1" ht="15" customHeight="1">
      <c r="A6" s="284"/>
      <c r="B6" s="298"/>
      <c r="C6" s="288"/>
      <c r="D6" s="288"/>
      <c r="E6" s="288"/>
      <c r="F6" s="288"/>
      <c r="G6" s="306"/>
      <c r="H6" s="288"/>
      <c r="I6" s="288"/>
      <c r="J6" s="306"/>
      <c r="K6" s="288"/>
      <c r="L6" s="288"/>
      <c r="M6" s="288"/>
      <c r="N6" s="303"/>
      <c r="O6" s="284"/>
      <c r="P6" s="300"/>
      <c r="Q6" s="8" t="s">
        <v>168</v>
      </c>
      <c r="R6" s="294"/>
      <c r="S6" s="8" t="s">
        <v>168</v>
      </c>
      <c r="T6" s="303"/>
      <c r="U6" s="200" t="s">
        <v>167</v>
      </c>
      <c r="V6" s="303"/>
      <c r="W6" s="288"/>
      <c r="X6" s="313"/>
      <c r="Y6" s="200" t="s">
        <v>166</v>
      </c>
      <c r="Z6" s="292"/>
      <c r="AA6" s="288"/>
      <c r="AB6" s="288"/>
      <c r="AD6" s="307"/>
    </row>
    <row r="7" spans="1:30" s="68" customFormat="1" ht="60" customHeight="1">
      <c r="A7" s="211"/>
      <c r="B7" s="75"/>
      <c r="C7" s="78"/>
      <c r="D7" s="78"/>
      <c r="E7" s="91"/>
      <c r="F7" s="78"/>
      <c r="G7" s="78"/>
      <c r="H7" s="75"/>
      <c r="I7" s="75"/>
      <c r="J7" s="93"/>
      <c r="K7" s="80"/>
      <c r="L7" s="230">
        <f>N7+O7+P7+R7+T7+V7+W7+X7</f>
        <v>0</v>
      </c>
      <c r="M7" s="81"/>
      <c r="N7" s="83"/>
      <c r="O7" s="83"/>
      <c r="P7" s="84"/>
      <c r="Q7" s="94"/>
      <c r="R7" s="84"/>
      <c r="S7" s="94"/>
      <c r="T7" s="84"/>
      <c r="U7" s="94"/>
      <c r="V7" s="83"/>
      <c r="W7" s="86"/>
      <c r="X7" s="84"/>
      <c r="Y7" s="94"/>
      <c r="Z7" s="238"/>
      <c r="AA7" s="88"/>
      <c r="AB7" s="88"/>
      <c r="AD7" s="217">
        <f>A7</f>
        <v>0</v>
      </c>
    </row>
    <row r="8" spans="1:30" s="68" customFormat="1" ht="60" customHeight="1">
      <c r="A8" s="211"/>
      <c r="B8" s="75"/>
      <c r="C8" s="78"/>
      <c r="D8" s="78"/>
      <c r="E8" s="91"/>
      <c r="F8" s="78"/>
      <c r="G8" s="78"/>
      <c r="H8" s="75"/>
      <c r="I8" s="75"/>
      <c r="J8" s="93"/>
      <c r="K8" s="80"/>
      <c r="L8" s="230">
        <f t="shared" ref="L8:L27" si="0">N8+O8+P8+R8+T8+V8+W8+X8</f>
        <v>0</v>
      </c>
      <c r="M8" s="81"/>
      <c r="N8" s="83"/>
      <c r="O8" s="83"/>
      <c r="P8" s="83"/>
      <c r="Q8" s="94"/>
      <c r="R8" s="83"/>
      <c r="S8" s="94"/>
      <c r="T8" s="83"/>
      <c r="U8" s="94"/>
      <c r="V8" s="83"/>
      <c r="W8" s="86"/>
      <c r="X8" s="83"/>
      <c r="Y8" s="94"/>
      <c r="Z8" s="88"/>
      <c r="AA8" s="88"/>
      <c r="AB8" s="88"/>
      <c r="AD8" s="217">
        <f>A8</f>
        <v>0</v>
      </c>
    </row>
    <row r="9" spans="1:30" s="68" customFormat="1" ht="60" customHeight="1">
      <c r="A9" s="211"/>
      <c r="B9" s="75"/>
      <c r="C9" s="78"/>
      <c r="D9" s="78"/>
      <c r="E9" s="91"/>
      <c r="F9" s="78"/>
      <c r="G9" s="78"/>
      <c r="H9" s="75"/>
      <c r="I9" s="75"/>
      <c r="J9" s="93"/>
      <c r="K9" s="80"/>
      <c r="L9" s="230">
        <f t="shared" si="0"/>
        <v>0</v>
      </c>
      <c r="M9" s="81"/>
      <c r="N9" s="83"/>
      <c r="O9" s="83"/>
      <c r="P9" s="83"/>
      <c r="Q9" s="94"/>
      <c r="R9" s="83"/>
      <c r="S9" s="94"/>
      <c r="T9" s="83"/>
      <c r="U9" s="94"/>
      <c r="V9" s="83"/>
      <c r="W9" s="86"/>
      <c r="X9" s="83"/>
      <c r="Y9" s="94"/>
      <c r="Z9" s="88"/>
      <c r="AA9" s="88"/>
      <c r="AB9" s="88"/>
      <c r="AD9" s="217">
        <f t="shared" ref="AD9:AD26" si="1">A9</f>
        <v>0</v>
      </c>
    </row>
    <row r="10" spans="1:30" s="68" customFormat="1" ht="60" customHeight="1">
      <c r="A10" s="211"/>
      <c r="B10" s="75"/>
      <c r="C10" s="72"/>
      <c r="D10" s="78"/>
      <c r="E10" s="91"/>
      <c r="F10" s="78"/>
      <c r="G10" s="78"/>
      <c r="H10" s="75"/>
      <c r="I10" s="75"/>
      <c r="J10" s="93"/>
      <c r="K10" s="80"/>
      <c r="L10" s="230">
        <f t="shared" si="0"/>
        <v>0</v>
      </c>
      <c r="M10" s="81"/>
      <c r="N10" s="83"/>
      <c r="O10" s="83"/>
      <c r="P10" s="83"/>
      <c r="Q10" s="94"/>
      <c r="R10" s="83"/>
      <c r="S10" s="94"/>
      <c r="T10" s="83"/>
      <c r="U10" s="94"/>
      <c r="V10" s="83"/>
      <c r="W10" s="86"/>
      <c r="X10" s="83"/>
      <c r="Y10" s="94"/>
      <c r="Z10" s="88"/>
      <c r="AA10" s="88"/>
      <c r="AB10" s="88"/>
      <c r="AD10" s="217">
        <f t="shared" si="1"/>
        <v>0</v>
      </c>
    </row>
    <row r="11" spans="1:30" s="68" customFormat="1" ht="60" customHeight="1">
      <c r="A11" s="211"/>
      <c r="B11" s="75"/>
      <c r="C11" s="78"/>
      <c r="D11" s="78"/>
      <c r="E11" s="91"/>
      <c r="F11" s="78"/>
      <c r="G11" s="78"/>
      <c r="H11" s="75"/>
      <c r="I11" s="75"/>
      <c r="J11" s="93"/>
      <c r="K11" s="80"/>
      <c r="L11" s="230">
        <f t="shared" si="0"/>
        <v>0</v>
      </c>
      <c r="M11" s="81"/>
      <c r="N11" s="83"/>
      <c r="O11" s="83"/>
      <c r="P11" s="83"/>
      <c r="Q11" s="94"/>
      <c r="R11" s="83"/>
      <c r="S11" s="94"/>
      <c r="T11" s="83"/>
      <c r="U11" s="94"/>
      <c r="V11" s="83"/>
      <c r="W11" s="86"/>
      <c r="X11" s="83"/>
      <c r="Y11" s="94"/>
      <c r="Z11" s="88"/>
      <c r="AA11" s="88"/>
      <c r="AB11" s="88"/>
      <c r="AD11" s="217">
        <f t="shared" si="1"/>
        <v>0</v>
      </c>
    </row>
    <row r="12" spans="1:30" s="68" customFormat="1" ht="60" customHeight="1">
      <c r="A12" s="211"/>
      <c r="B12" s="75"/>
      <c r="C12" s="76"/>
      <c r="D12" s="76"/>
      <c r="E12" s="91"/>
      <c r="F12" s="76"/>
      <c r="G12" s="76"/>
      <c r="H12" s="79"/>
      <c r="I12" s="75"/>
      <c r="J12" s="93"/>
      <c r="K12" s="80"/>
      <c r="L12" s="230">
        <f t="shared" si="0"/>
        <v>0</v>
      </c>
      <c r="M12" s="81"/>
      <c r="N12" s="83"/>
      <c r="O12" s="83"/>
      <c r="P12" s="84"/>
      <c r="Q12" s="94"/>
      <c r="R12" s="84"/>
      <c r="S12" s="94"/>
      <c r="T12" s="84"/>
      <c r="U12" s="94"/>
      <c r="V12" s="83"/>
      <c r="W12" s="86"/>
      <c r="X12" s="84"/>
      <c r="Y12" s="94"/>
      <c r="Z12" s="119"/>
      <c r="AA12" s="88"/>
      <c r="AB12" s="88"/>
      <c r="AD12" s="217">
        <f t="shared" si="1"/>
        <v>0</v>
      </c>
    </row>
    <row r="13" spans="1:30" s="68" customFormat="1" ht="60" customHeight="1">
      <c r="A13" s="211"/>
      <c r="B13" s="75"/>
      <c r="C13" s="76"/>
      <c r="D13" s="76"/>
      <c r="E13" s="91"/>
      <c r="F13" s="76"/>
      <c r="G13" s="76"/>
      <c r="H13" s="79"/>
      <c r="I13" s="75"/>
      <c r="J13" s="93"/>
      <c r="K13" s="80"/>
      <c r="L13" s="230">
        <f t="shared" si="0"/>
        <v>0</v>
      </c>
      <c r="M13" s="74"/>
      <c r="N13" s="71"/>
      <c r="O13" s="71"/>
      <c r="P13" s="66"/>
      <c r="Q13" s="100"/>
      <c r="R13" s="66"/>
      <c r="S13" s="100"/>
      <c r="T13" s="66"/>
      <c r="U13" s="100"/>
      <c r="V13" s="71"/>
      <c r="W13" s="86"/>
      <c r="X13" s="84"/>
      <c r="Y13" s="94"/>
      <c r="Z13" s="99"/>
      <c r="AA13" s="88"/>
      <c r="AB13" s="88"/>
      <c r="AD13" s="217">
        <f>A13</f>
        <v>0</v>
      </c>
    </row>
    <row r="14" spans="1:30" s="68" customFormat="1" ht="60" customHeight="1">
      <c r="A14" s="211"/>
      <c r="B14" s="75"/>
      <c r="C14" s="78"/>
      <c r="D14" s="78"/>
      <c r="E14" s="91"/>
      <c r="F14" s="78"/>
      <c r="G14" s="78"/>
      <c r="H14" s="75"/>
      <c r="I14" s="75"/>
      <c r="J14" s="93"/>
      <c r="K14" s="80"/>
      <c r="L14" s="230">
        <f t="shared" si="0"/>
        <v>0</v>
      </c>
      <c r="M14" s="81"/>
      <c r="N14" s="83"/>
      <c r="O14" s="83"/>
      <c r="P14" s="83"/>
      <c r="Q14" s="94"/>
      <c r="R14" s="83"/>
      <c r="S14" s="94"/>
      <c r="T14" s="83"/>
      <c r="U14" s="94"/>
      <c r="V14" s="83"/>
      <c r="W14" s="86"/>
      <c r="X14" s="83"/>
      <c r="Y14" s="94"/>
      <c r="Z14" s="88"/>
      <c r="AA14" s="88"/>
      <c r="AB14" s="88"/>
      <c r="AD14" s="217">
        <f t="shared" si="1"/>
        <v>0</v>
      </c>
    </row>
    <row r="15" spans="1:30" s="68" customFormat="1" ht="60" customHeight="1">
      <c r="A15" s="211"/>
      <c r="B15" s="75"/>
      <c r="C15" s="78"/>
      <c r="D15" s="78"/>
      <c r="E15" s="91"/>
      <c r="F15" s="78"/>
      <c r="G15" s="78"/>
      <c r="H15" s="75"/>
      <c r="I15" s="75"/>
      <c r="J15" s="78"/>
      <c r="K15" s="80"/>
      <c r="L15" s="230">
        <f t="shared" si="0"/>
        <v>0</v>
      </c>
      <c r="M15" s="81"/>
      <c r="N15" s="83"/>
      <c r="O15" s="83"/>
      <c r="P15" s="83"/>
      <c r="Q15" s="94"/>
      <c r="R15" s="83"/>
      <c r="S15" s="94"/>
      <c r="T15" s="83"/>
      <c r="U15" s="94"/>
      <c r="V15" s="83"/>
      <c r="W15" s="120"/>
      <c r="X15" s="121"/>
      <c r="Y15" s="122"/>
      <c r="Z15" s="88"/>
      <c r="AA15" s="88"/>
      <c r="AB15" s="88"/>
      <c r="AD15" s="217">
        <f t="shared" si="1"/>
        <v>0</v>
      </c>
    </row>
    <row r="16" spans="1:30" s="68" customFormat="1" ht="60" customHeight="1">
      <c r="A16" s="211"/>
      <c r="B16" s="75"/>
      <c r="C16" s="78"/>
      <c r="D16" s="78"/>
      <c r="E16" s="91"/>
      <c r="F16" s="78"/>
      <c r="G16" s="78"/>
      <c r="H16" s="75"/>
      <c r="I16" s="75"/>
      <c r="J16" s="93"/>
      <c r="K16" s="80"/>
      <c r="L16" s="230">
        <f t="shared" si="0"/>
        <v>0</v>
      </c>
      <c r="M16" s="81"/>
      <c r="N16" s="83"/>
      <c r="O16" s="83"/>
      <c r="P16" s="83"/>
      <c r="Q16" s="94"/>
      <c r="R16" s="83"/>
      <c r="S16" s="94"/>
      <c r="T16" s="83"/>
      <c r="U16" s="94"/>
      <c r="V16" s="83"/>
      <c r="W16" s="86"/>
      <c r="X16" s="121"/>
      <c r="Y16" s="122"/>
      <c r="Z16" s="88"/>
      <c r="AA16" s="88"/>
      <c r="AB16" s="88"/>
      <c r="AD16" s="217">
        <f t="shared" si="1"/>
        <v>0</v>
      </c>
    </row>
    <row r="17" spans="1:30" s="68" customFormat="1" ht="60" customHeight="1">
      <c r="A17" s="211"/>
      <c r="B17" s="75"/>
      <c r="C17" s="78"/>
      <c r="D17" s="78"/>
      <c r="E17" s="91"/>
      <c r="F17" s="78"/>
      <c r="G17" s="78"/>
      <c r="H17" s="75"/>
      <c r="I17" s="75"/>
      <c r="J17" s="93"/>
      <c r="K17" s="80"/>
      <c r="L17" s="230">
        <f t="shared" si="0"/>
        <v>0</v>
      </c>
      <c r="M17" s="81"/>
      <c r="N17" s="83"/>
      <c r="O17" s="83"/>
      <c r="P17" s="84"/>
      <c r="Q17" s="94"/>
      <c r="R17" s="84"/>
      <c r="S17" s="94"/>
      <c r="T17" s="84"/>
      <c r="U17" s="94"/>
      <c r="V17" s="83"/>
      <c r="W17" s="86"/>
      <c r="X17" s="84"/>
      <c r="Y17" s="94"/>
      <c r="Z17" s="88"/>
      <c r="AA17" s="88"/>
      <c r="AB17" s="88"/>
      <c r="AD17" s="217">
        <f t="shared" si="1"/>
        <v>0</v>
      </c>
    </row>
    <row r="18" spans="1:30" s="68" customFormat="1" ht="60" customHeight="1">
      <c r="A18" s="211"/>
      <c r="B18" s="75"/>
      <c r="C18" s="78"/>
      <c r="D18" s="78"/>
      <c r="E18" s="91"/>
      <c r="F18" s="78"/>
      <c r="G18" s="78"/>
      <c r="H18" s="75"/>
      <c r="I18" s="75"/>
      <c r="J18" s="95"/>
      <c r="K18" s="80"/>
      <c r="L18" s="230">
        <f t="shared" si="0"/>
        <v>0</v>
      </c>
      <c r="M18" s="81"/>
      <c r="N18" s="83"/>
      <c r="O18" s="83"/>
      <c r="P18" s="83"/>
      <c r="Q18" s="94"/>
      <c r="R18" s="83"/>
      <c r="S18" s="94"/>
      <c r="T18" s="83"/>
      <c r="U18" s="94"/>
      <c r="V18" s="83"/>
      <c r="W18" s="86"/>
      <c r="X18" s="83"/>
      <c r="Y18" s="94"/>
      <c r="Z18" s="88"/>
      <c r="AA18" s="88"/>
      <c r="AB18" s="88"/>
      <c r="AD18" s="217">
        <f t="shared" si="1"/>
        <v>0</v>
      </c>
    </row>
    <row r="19" spans="1:30" s="68" customFormat="1" ht="60" customHeight="1">
      <c r="A19" s="211"/>
      <c r="B19" s="75"/>
      <c r="C19" s="78"/>
      <c r="D19" s="78"/>
      <c r="E19" s="91"/>
      <c r="F19" s="78"/>
      <c r="G19" s="78"/>
      <c r="H19" s="75"/>
      <c r="I19" s="75"/>
      <c r="J19" s="93"/>
      <c r="K19" s="80"/>
      <c r="L19" s="230">
        <f t="shared" si="0"/>
        <v>0</v>
      </c>
      <c r="M19" s="81"/>
      <c r="N19" s="83"/>
      <c r="O19" s="83"/>
      <c r="P19" s="83"/>
      <c r="Q19" s="94"/>
      <c r="R19" s="83"/>
      <c r="S19" s="94"/>
      <c r="T19" s="83"/>
      <c r="U19" s="94"/>
      <c r="V19" s="83"/>
      <c r="W19" s="86"/>
      <c r="X19" s="83"/>
      <c r="Y19" s="94"/>
      <c r="Z19" s="88"/>
      <c r="AA19" s="88"/>
      <c r="AB19" s="88"/>
      <c r="AD19" s="217">
        <f t="shared" si="1"/>
        <v>0</v>
      </c>
    </row>
    <row r="20" spans="1:30" s="68" customFormat="1" ht="60" customHeight="1">
      <c r="A20" s="211"/>
      <c r="B20" s="75"/>
      <c r="C20" s="78"/>
      <c r="D20" s="78"/>
      <c r="E20" s="91"/>
      <c r="F20" s="78"/>
      <c r="G20" s="78"/>
      <c r="H20" s="75"/>
      <c r="I20" s="75"/>
      <c r="J20" s="93"/>
      <c r="K20" s="80"/>
      <c r="L20" s="230">
        <f t="shared" si="0"/>
        <v>0</v>
      </c>
      <c r="M20" s="81"/>
      <c r="N20" s="83"/>
      <c r="O20" s="83"/>
      <c r="P20" s="83"/>
      <c r="Q20" s="94"/>
      <c r="R20" s="83"/>
      <c r="S20" s="94"/>
      <c r="T20" s="83"/>
      <c r="U20" s="94"/>
      <c r="V20" s="83"/>
      <c r="W20" s="86"/>
      <c r="X20" s="83"/>
      <c r="Y20" s="94"/>
      <c r="Z20" s="88"/>
      <c r="AA20" s="88"/>
      <c r="AB20" s="88"/>
      <c r="AD20" s="217">
        <f t="shared" si="1"/>
        <v>0</v>
      </c>
    </row>
    <row r="21" spans="1:30" s="68" customFormat="1" ht="60" customHeight="1">
      <c r="A21" s="211"/>
      <c r="B21" s="75"/>
      <c r="C21" s="78"/>
      <c r="D21" s="78"/>
      <c r="E21" s="91"/>
      <c r="F21" s="78"/>
      <c r="G21" s="78"/>
      <c r="H21" s="75"/>
      <c r="I21" s="75"/>
      <c r="J21" s="93"/>
      <c r="K21" s="80"/>
      <c r="L21" s="230">
        <f t="shared" si="0"/>
        <v>0</v>
      </c>
      <c r="M21" s="81"/>
      <c r="N21" s="83"/>
      <c r="O21" s="83"/>
      <c r="P21" s="83"/>
      <c r="Q21" s="94"/>
      <c r="R21" s="83"/>
      <c r="S21" s="94"/>
      <c r="T21" s="83"/>
      <c r="U21" s="94"/>
      <c r="V21" s="83"/>
      <c r="W21" s="86"/>
      <c r="X21" s="83"/>
      <c r="Y21" s="94"/>
      <c r="Z21" s="88"/>
      <c r="AA21" s="88"/>
      <c r="AB21" s="88"/>
      <c r="AD21" s="217">
        <f t="shared" si="1"/>
        <v>0</v>
      </c>
    </row>
    <row r="22" spans="1:30" s="68" customFormat="1" ht="60" customHeight="1">
      <c r="A22" s="211"/>
      <c r="B22" s="75"/>
      <c r="C22" s="78"/>
      <c r="D22" s="78"/>
      <c r="E22" s="91"/>
      <c r="F22" s="78"/>
      <c r="G22" s="78"/>
      <c r="H22" s="75"/>
      <c r="I22" s="75"/>
      <c r="J22" s="93"/>
      <c r="K22" s="80"/>
      <c r="L22" s="230">
        <f t="shared" si="0"/>
        <v>0</v>
      </c>
      <c r="M22" s="81"/>
      <c r="N22" s="83"/>
      <c r="O22" s="83"/>
      <c r="P22" s="84"/>
      <c r="Q22" s="94"/>
      <c r="R22" s="84"/>
      <c r="S22" s="94"/>
      <c r="T22" s="84"/>
      <c r="U22" s="94"/>
      <c r="V22" s="83"/>
      <c r="W22" s="86"/>
      <c r="X22" s="84"/>
      <c r="Y22" s="94"/>
      <c r="Z22" s="88"/>
      <c r="AA22" s="88"/>
      <c r="AB22" s="88"/>
      <c r="AD22" s="217">
        <f t="shared" si="1"/>
        <v>0</v>
      </c>
    </row>
    <row r="23" spans="1:30" s="68" customFormat="1" ht="60" customHeight="1">
      <c r="A23" s="211"/>
      <c r="B23" s="75"/>
      <c r="C23" s="78"/>
      <c r="D23" s="78"/>
      <c r="E23" s="91"/>
      <c r="F23" s="78"/>
      <c r="G23" s="78"/>
      <c r="H23" s="75"/>
      <c r="I23" s="75"/>
      <c r="J23" s="93"/>
      <c r="K23" s="80"/>
      <c r="L23" s="230">
        <f t="shared" si="0"/>
        <v>0</v>
      </c>
      <c r="M23" s="81"/>
      <c r="N23" s="83"/>
      <c r="O23" s="83"/>
      <c r="P23" s="83"/>
      <c r="Q23" s="94"/>
      <c r="R23" s="83"/>
      <c r="S23" s="94"/>
      <c r="T23" s="83"/>
      <c r="U23" s="94"/>
      <c r="V23" s="83"/>
      <c r="W23" s="86"/>
      <c r="X23" s="83"/>
      <c r="Y23" s="94"/>
      <c r="Z23" s="88"/>
      <c r="AA23" s="88"/>
      <c r="AB23" s="88"/>
      <c r="AD23" s="217">
        <f t="shared" si="1"/>
        <v>0</v>
      </c>
    </row>
    <row r="24" spans="1:30" s="68" customFormat="1" ht="60" customHeight="1">
      <c r="A24" s="211"/>
      <c r="B24" s="75"/>
      <c r="C24" s="78"/>
      <c r="D24" s="78"/>
      <c r="E24" s="91"/>
      <c r="F24" s="78"/>
      <c r="G24" s="78"/>
      <c r="H24" s="75" t="s">
        <v>674</v>
      </c>
      <c r="I24" s="75"/>
      <c r="J24" s="93"/>
      <c r="K24" s="80"/>
      <c r="L24" s="230">
        <f t="shared" si="0"/>
        <v>0</v>
      </c>
      <c r="M24" s="81"/>
      <c r="N24" s="83"/>
      <c r="O24" s="83"/>
      <c r="P24" s="83"/>
      <c r="Q24" s="94"/>
      <c r="R24" s="83"/>
      <c r="S24" s="94"/>
      <c r="T24" s="83"/>
      <c r="U24" s="94"/>
      <c r="V24" s="83"/>
      <c r="W24" s="86"/>
      <c r="X24" s="83"/>
      <c r="Y24" s="94"/>
      <c r="Z24" s="88"/>
      <c r="AA24" s="88"/>
      <c r="AB24" s="88"/>
      <c r="AD24" s="217">
        <f t="shared" si="1"/>
        <v>0</v>
      </c>
    </row>
    <row r="25" spans="1:30" s="68" customFormat="1" ht="60" customHeight="1">
      <c r="A25" s="211"/>
      <c r="B25" s="75"/>
      <c r="C25" s="78"/>
      <c r="D25" s="78"/>
      <c r="E25" s="91"/>
      <c r="F25" s="78"/>
      <c r="G25" s="78"/>
      <c r="H25" s="75"/>
      <c r="I25" s="75"/>
      <c r="J25" s="93"/>
      <c r="K25" s="80"/>
      <c r="L25" s="230">
        <f t="shared" si="0"/>
        <v>0</v>
      </c>
      <c r="M25" s="81"/>
      <c r="N25" s="83"/>
      <c r="O25" s="83"/>
      <c r="P25" s="83"/>
      <c r="Q25" s="94"/>
      <c r="R25" s="83"/>
      <c r="S25" s="94"/>
      <c r="T25" s="83"/>
      <c r="U25" s="94"/>
      <c r="V25" s="83"/>
      <c r="W25" s="86"/>
      <c r="X25" s="83"/>
      <c r="Y25" s="94"/>
      <c r="Z25" s="88"/>
      <c r="AA25" s="88"/>
      <c r="AB25" s="88"/>
      <c r="AD25" s="217">
        <f t="shared" si="1"/>
        <v>0</v>
      </c>
    </row>
    <row r="26" spans="1:30" s="68" customFormat="1" ht="60" customHeight="1">
      <c r="A26" s="211"/>
      <c r="B26" s="75"/>
      <c r="C26" s="78"/>
      <c r="D26" s="78"/>
      <c r="E26" s="91"/>
      <c r="F26" s="78"/>
      <c r="G26" s="78"/>
      <c r="H26" s="75"/>
      <c r="I26" s="75"/>
      <c r="J26" s="93"/>
      <c r="K26" s="80"/>
      <c r="L26" s="230">
        <f t="shared" si="0"/>
        <v>0</v>
      </c>
      <c r="M26" s="81"/>
      <c r="N26" s="83"/>
      <c r="O26" s="83"/>
      <c r="P26" s="84"/>
      <c r="Q26" s="94"/>
      <c r="R26" s="84"/>
      <c r="S26" s="94"/>
      <c r="T26" s="84"/>
      <c r="U26" s="94"/>
      <c r="V26" s="83"/>
      <c r="W26" s="86"/>
      <c r="X26" s="84"/>
      <c r="Y26" s="94"/>
      <c r="Z26" s="88"/>
      <c r="AA26" s="88"/>
      <c r="AB26" s="88"/>
      <c r="AD26" s="217">
        <f t="shared" si="1"/>
        <v>0</v>
      </c>
    </row>
    <row r="27" spans="1:30" s="68" customFormat="1" ht="60" customHeight="1" thickBot="1">
      <c r="A27" s="211"/>
      <c r="B27" s="75"/>
      <c r="C27" s="78"/>
      <c r="D27" s="78"/>
      <c r="E27" s="91"/>
      <c r="F27" s="78"/>
      <c r="G27" s="78"/>
      <c r="H27" s="75"/>
      <c r="I27" s="75"/>
      <c r="J27" s="93"/>
      <c r="K27" s="80"/>
      <c r="L27" s="230">
        <f t="shared" si="0"/>
        <v>0</v>
      </c>
      <c r="M27" s="81"/>
      <c r="N27" s="83"/>
      <c r="O27" s="83"/>
      <c r="P27" s="83"/>
      <c r="Q27" s="94"/>
      <c r="R27" s="83"/>
      <c r="S27" s="94"/>
      <c r="T27" s="83"/>
      <c r="U27" s="94"/>
      <c r="V27" s="83"/>
      <c r="W27" s="86"/>
      <c r="X27" s="83"/>
      <c r="Y27" s="94"/>
      <c r="Z27" s="88"/>
      <c r="AA27" s="88"/>
      <c r="AB27" s="88"/>
      <c r="AD27" s="217">
        <f>A27</f>
        <v>0</v>
      </c>
    </row>
    <row r="28" spans="1:30" s="89" customFormat="1" ht="60" customHeight="1" thickTop="1">
      <c r="A28" s="147" t="s">
        <v>646</v>
      </c>
      <c r="B28" s="171">
        <f>SUBTOTAL(103,B7:B27)</f>
        <v>0</v>
      </c>
      <c r="C28" s="164" t="s">
        <v>647</v>
      </c>
      <c r="D28" s="164"/>
      <c r="E28" s="165"/>
      <c r="F28" s="164"/>
      <c r="G28" s="164"/>
      <c r="H28" s="150"/>
      <c r="I28" s="150"/>
      <c r="J28" s="166"/>
      <c r="K28" s="167"/>
      <c r="L28" s="231">
        <f>SUBTOTAL(109,L7:L27)</f>
        <v>0</v>
      </c>
      <c r="M28" s="168">
        <f>SUBTOTAL(109,M7:M27)</f>
        <v>0</v>
      </c>
      <c r="N28" s="172">
        <f>SUBTOTAL(109,N7:N27)</f>
        <v>0</v>
      </c>
      <c r="O28" s="168">
        <f>SUBTOTAL(109,O7:O27)</f>
        <v>0</v>
      </c>
      <c r="P28" s="172">
        <f>SUBTOTAL(109,P7:P27)</f>
        <v>0</v>
      </c>
      <c r="Q28" s="172"/>
      <c r="R28" s="172">
        <f>SUBTOTAL(109,R7:R27)</f>
        <v>0</v>
      </c>
      <c r="S28" s="164"/>
      <c r="T28" s="172">
        <f>SUBTOTAL(109,T7:T27)</f>
        <v>0</v>
      </c>
      <c r="U28" s="172"/>
      <c r="V28" s="172">
        <f>SUBTOTAL(109,V7:V27)</f>
        <v>0</v>
      </c>
      <c r="W28" s="172">
        <f>SUBTOTAL(109,W7:W27)</f>
        <v>0</v>
      </c>
      <c r="X28" s="172">
        <f>SUBTOTAL(109,X7:X27)</f>
        <v>0</v>
      </c>
      <c r="Y28" s="172"/>
      <c r="Z28" s="172">
        <f>SUBTOTAL(109,Z7:Z27)</f>
        <v>0</v>
      </c>
      <c r="AA28" s="164"/>
      <c r="AB28" s="172"/>
    </row>
  </sheetData>
  <autoFilter ref="A6:AD28" xr:uid="{00000000-0009-0000-0000-000006000000}"/>
  <mergeCells count="30">
    <mergeCell ref="J2:K2"/>
    <mergeCell ref="Y2:Z2"/>
    <mergeCell ref="A3:A6"/>
    <mergeCell ref="B3:B6"/>
    <mergeCell ref="C3:C6"/>
    <mergeCell ref="D3:D6"/>
    <mergeCell ref="E3:E6"/>
    <mergeCell ref="F3:F6"/>
    <mergeCell ref="G3:G6"/>
    <mergeCell ref="H3:H6"/>
    <mergeCell ref="I3:I6"/>
    <mergeCell ref="J3:J6"/>
    <mergeCell ref="K3:K6"/>
    <mergeCell ref="L3:L6"/>
    <mergeCell ref="M3:M6"/>
    <mergeCell ref="AD3:AD6"/>
    <mergeCell ref="N4:N6"/>
    <mergeCell ref="O4:O6"/>
    <mergeCell ref="P4:S4"/>
    <mergeCell ref="T4:T6"/>
    <mergeCell ref="V4:V6"/>
    <mergeCell ref="W4:W6"/>
    <mergeCell ref="Z3:Z6"/>
    <mergeCell ref="AA3:AA6"/>
    <mergeCell ref="AB3:AB6"/>
    <mergeCell ref="N3:Y3"/>
    <mergeCell ref="X4:X6"/>
    <mergeCell ref="Y4:Y5"/>
    <mergeCell ref="P5:P6"/>
    <mergeCell ref="R5:R6"/>
  </mergeCells>
  <phoneticPr fontId="1"/>
  <dataValidations count="3">
    <dataValidation type="list" allowBlank="1" showInputMessage="1" showErrorMessage="1" sqref="K7:K28" xr:uid="{00000000-0002-0000-0600-000000000000}">
      <formula1>直営請負補助</formula1>
    </dataValidation>
    <dataValidation type="list" allowBlank="1" showInputMessage="1" showErrorMessage="1" sqref="A7:A27" xr:uid="{00000000-0002-0000-0600-000001000000}">
      <formula1>振興局名</formula1>
    </dataValidation>
    <dataValidation type="list" allowBlank="1" showInputMessage="1" showErrorMessage="1" sqref="I28" xr:uid="{00000000-0002-0000-0600-000002000000}">
      <formula1>福祉介護</formula1>
    </dataValidation>
  </dataValidations>
  <pageMargins left="0.39370078740157483" right="0.23622047244094491" top="0.39370078740157483" bottom="0.39370078740157483" header="0.31496062992125984" footer="0.23622047244094491"/>
  <pageSetup paperSize="9" scale="22" orientation="portrait" verticalDpi="0" r:id="rId1"/>
  <headerFooter>
    <oddFooter>&amp;R&amp;"ＡＲ丸ゴシック体Ｍ,標準"&amp;P</oddFooter>
  </headerFooter>
  <colBreaks count="1" manualBreakCount="1">
    <brk id="26" max="27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600-000003000000}">
          <x14:formula1>
            <xm:f>'\\Cp1911-03310\f\共有（個別移動のやつ）\100_地域づくり総合交付金\R3\04　採択予定事業調査\2 振興局回答\01空知○\[02 R3採択予定事業調査表【空知総合振興局】 210701修正.xlsx]プルダウン用'!#REF!</xm:f>
          </x14:formula1>
          <xm:sqref>E28</xm:sqref>
        </x14:dataValidation>
        <x14:dataValidation type="list" allowBlank="1" showInputMessage="1" showErrorMessage="1" xr:uid="{00000000-0002-0000-0600-000004000000}">
          <x14:formula1>
            <xm:f>プルダウン用!$AM$19:$AN$19</xm:f>
          </x14:formula1>
          <xm:sqref>B7:B27</xm:sqref>
        </x14:dataValidation>
        <x14:dataValidation type="list" allowBlank="1" showInputMessage="1" showErrorMessage="1" xr:uid="{00000000-0002-0000-0600-000005000000}">
          <x14:formula1>
            <xm:f>プルダウン用!$C$21:$C$41</xm:f>
          </x14:formula1>
          <xm:sqref>E7:E27</xm:sqref>
        </x14:dataValidation>
        <x14:dataValidation type="list" allowBlank="1" showInputMessage="1" showErrorMessage="1" xr:uid="{B050B2D3-4ABD-444B-919C-3BB4005EEDB9}">
          <x14:formula1>
            <xm:f>'R８事業コード表'!$G$83:$G$91</xm:f>
          </x14:formula1>
          <xm:sqref>I7:I27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/>
    <pageSetUpPr fitToPage="1"/>
  </sheetPr>
  <dimension ref="A1:Z1048569"/>
  <sheetViews>
    <sheetView view="pageBreakPreview" zoomScale="70" zoomScaleNormal="70" zoomScaleSheetLayoutView="70" workbookViewId="0">
      <pane xSplit="3" ySplit="7" topLeftCell="D8" activePane="bottomRight" state="frozen"/>
      <selection activeCell="G645" sqref="G645"/>
      <selection pane="topRight" activeCell="G645" sqref="G645"/>
      <selection pane="bottomLeft" activeCell="G645" sqref="G645"/>
      <selection pane="bottomRight" activeCell="A2" sqref="A2"/>
    </sheetView>
  </sheetViews>
  <sheetFormatPr defaultColWidth="9" defaultRowHeight="13"/>
  <cols>
    <col min="1" max="1" width="13" style="2" customWidth="1"/>
    <col min="2" max="2" width="10.6328125" style="2" customWidth="1"/>
    <col min="3" max="3" width="20" style="2" customWidth="1"/>
    <col min="4" max="4" width="10.6328125" style="2" customWidth="1"/>
    <col min="5" max="5" width="24.90625" style="2" customWidth="1"/>
    <col min="6" max="6" width="7.6328125" style="2" customWidth="1"/>
    <col min="7" max="7" width="6.90625" style="2" customWidth="1"/>
    <col min="8" max="8" width="20.6328125" style="2" customWidth="1"/>
    <col min="9" max="9" width="35.08984375" style="2" customWidth="1"/>
    <col min="10" max="11" width="13.6328125" style="2" customWidth="1"/>
    <col min="12" max="20" width="10.6328125" style="2" customWidth="1"/>
    <col min="21" max="22" width="20.6328125" style="2" customWidth="1"/>
    <col min="23" max="23" width="14.26953125" style="2" customWidth="1"/>
    <col min="24" max="24" width="13" style="3" customWidth="1"/>
    <col min="25" max="16384" width="9" style="2"/>
  </cols>
  <sheetData>
    <row r="1" spans="1:26" ht="37.5" customHeight="1">
      <c r="A1" s="102" t="s">
        <v>831</v>
      </c>
      <c r="B1" s="28"/>
      <c r="C1" s="28"/>
      <c r="D1" s="28"/>
      <c r="E1" s="28"/>
      <c r="G1" s="14"/>
      <c r="H1" s="14"/>
      <c r="Y1" s="3"/>
    </row>
    <row r="2" spans="1:26" ht="16" customHeight="1">
      <c r="A2" s="2" t="s">
        <v>190</v>
      </c>
      <c r="C2" s="334"/>
      <c r="D2" s="334"/>
      <c r="I2" s="14"/>
      <c r="J2" s="12" t="s">
        <v>189</v>
      </c>
      <c r="K2" s="283" t="s">
        <v>22</v>
      </c>
      <c r="L2" s="283"/>
      <c r="U2" s="2" t="str">
        <f>★はじめに!D6</f>
        <v>12 十勝総合振興局</v>
      </c>
      <c r="V2" s="14"/>
      <c r="W2" s="14"/>
      <c r="Y2" s="3"/>
    </row>
    <row r="3" spans="1:26" s="6" customFormat="1" ht="16" customHeight="1">
      <c r="A3" s="289" t="s">
        <v>31</v>
      </c>
      <c r="B3" s="289" t="s">
        <v>38</v>
      </c>
      <c r="C3" s="289" t="s">
        <v>23</v>
      </c>
      <c r="D3" s="289" t="s">
        <v>187</v>
      </c>
      <c r="E3" s="304" t="s">
        <v>25</v>
      </c>
      <c r="F3" s="289" t="s">
        <v>37</v>
      </c>
      <c r="G3" s="289" t="s">
        <v>237</v>
      </c>
      <c r="H3" s="289" t="s">
        <v>236</v>
      </c>
      <c r="I3" s="304" t="s">
        <v>36</v>
      </c>
      <c r="J3" s="289" t="s">
        <v>829</v>
      </c>
      <c r="K3" s="286" t="s">
        <v>35</v>
      </c>
      <c r="L3" s="308" t="s">
        <v>183</v>
      </c>
      <c r="M3" s="295"/>
      <c r="N3" s="295"/>
      <c r="O3" s="295"/>
      <c r="P3" s="295"/>
      <c r="Q3" s="295"/>
      <c r="R3" s="295"/>
      <c r="S3" s="295"/>
      <c r="T3" s="363"/>
      <c r="U3" s="286" t="s">
        <v>182</v>
      </c>
      <c r="V3" s="286" t="s">
        <v>180</v>
      </c>
      <c r="W3" s="108"/>
      <c r="X3" s="360" t="s">
        <v>177</v>
      </c>
      <c r="Y3" s="3"/>
    </row>
    <row r="4" spans="1:26" s="6" customFormat="1" ht="16" customHeight="1">
      <c r="A4" s="347"/>
      <c r="B4" s="347"/>
      <c r="C4" s="347"/>
      <c r="D4" s="347"/>
      <c r="E4" s="305"/>
      <c r="F4" s="347"/>
      <c r="G4" s="347"/>
      <c r="H4" s="347"/>
      <c r="I4" s="305"/>
      <c r="J4" s="347"/>
      <c r="K4" s="287"/>
      <c r="L4" s="286" t="s">
        <v>34</v>
      </c>
      <c r="M4" s="308" t="s">
        <v>175</v>
      </c>
      <c r="N4" s="295"/>
      <c r="O4" s="295"/>
      <c r="P4" s="295"/>
      <c r="Q4" s="289" t="s">
        <v>173</v>
      </c>
      <c r="R4" s="286" t="s">
        <v>172</v>
      </c>
      <c r="S4" s="301" t="s">
        <v>234</v>
      </c>
      <c r="T4" s="11"/>
      <c r="U4" s="287"/>
      <c r="V4" s="287"/>
      <c r="W4" s="108"/>
      <c r="X4" s="361"/>
      <c r="Y4" s="3"/>
    </row>
    <row r="5" spans="1:26" s="6" customFormat="1" ht="16" customHeight="1">
      <c r="A5" s="347"/>
      <c r="B5" s="347"/>
      <c r="C5" s="347"/>
      <c r="D5" s="347"/>
      <c r="E5" s="305"/>
      <c r="F5" s="347"/>
      <c r="G5" s="347"/>
      <c r="H5" s="347"/>
      <c r="I5" s="305"/>
      <c r="J5" s="347"/>
      <c r="K5" s="287"/>
      <c r="L5" s="287"/>
      <c r="M5" s="301" t="s">
        <v>170</v>
      </c>
      <c r="N5" s="10"/>
      <c r="O5" s="301" t="s">
        <v>169</v>
      </c>
      <c r="P5" s="10"/>
      <c r="Q5" s="347"/>
      <c r="R5" s="287"/>
      <c r="S5" s="312"/>
      <c r="T5" s="9"/>
      <c r="U5" s="287"/>
      <c r="V5" s="287"/>
      <c r="W5" s="108"/>
      <c r="X5" s="361"/>
      <c r="Y5" s="3"/>
    </row>
    <row r="6" spans="1:26" s="6" customFormat="1" ht="27" customHeight="1">
      <c r="A6" s="347"/>
      <c r="B6" s="347"/>
      <c r="C6" s="347"/>
      <c r="D6" s="347"/>
      <c r="E6" s="305"/>
      <c r="F6" s="347"/>
      <c r="G6" s="347"/>
      <c r="H6" s="347"/>
      <c r="I6" s="305"/>
      <c r="J6" s="347"/>
      <c r="K6" s="287"/>
      <c r="L6" s="287"/>
      <c r="M6" s="312"/>
      <c r="N6" s="289" t="s">
        <v>168</v>
      </c>
      <c r="O6" s="312"/>
      <c r="P6" s="289" t="s">
        <v>168</v>
      </c>
      <c r="Q6" s="347"/>
      <c r="R6" s="287"/>
      <c r="S6" s="312"/>
      <c r="T6" s="286" t="s">
        <v>166</v>
      </c>
      <c r="U6" s="287"/>
      <c r="V6" s="287"/>
      <c r="W6" s="108"/>
      <c r="X6" s="361"/>
      <c r="Y6" s="3"/>
    </row>
    <row r="7" spans="1:26" s="6" customFormat="1" ht="16" customHeight="1">
      <c r="A7" s="327"/>
      <c r="B7" s="327"/>
      <c r="C7" s="327"/>
      <c r="D7" s="327"/>
      <c r="E7" s="306"/>
      <c r="F7" s="327"/>
      <c r="G7" s="327"/>
      <c r="H7" s="327"/>
      <c r="I7" s="306"/>
      <c r="J7" s="327"/>
      <c r="K7" s="288"/>
      <c r="L7" s="288"/>
      <c r="M7" s="313"/>
      <c r="N7" s="327"/>
      <c r="O7" s="313"/>
      <c r="P7" s="327"/>
      <c r="Q7" s="327"/>
      <c r="R7" s="288"/>
      <c r="S7" s="313"/>
      <c r="T7" s="288"/>
      <c r="U7" s="288"/>
      <c r="V7" s="288"/>
      <c r="W7" s="108"/>
      <c r="X7" s="362"/>
      <c r="Y7" s="3"/>
    </row>
    <row r="8" spans="1:26" s="68" customFormat="1" ht="60" customHeight="1">
      <c r="A8" s="211"/>
      <c r="B8" s="75"/>
      <c r="C8" s="78"/>
      <c r="D8" s="78"/>
      <c r="E8" s="91"/>
      <c r="F8" s="75"/>
      <c r="G8" s="75"/>
      <c r="H8" s="93"/>
      <c r="I8" s="83"/>
      <c r="J8" s="230">
        <f>L8+M8+O8+Q8+R8+S8</f>
        <v>0</v>
      </c>
      <c r="K8" s="81"/>
      <c r="L8" s="83"/>
      <c r="M8" s="83"/>
      <c r="N8" s="84"/>
      <c r="O8" s="83"/>
      <c r="P8" s="84"/>
      <c r="Q8" s="83"/>
      <c r="R8" s="83"/>
      <c r="S8" s="83"/>
      <c r="T8" s="83"/>
      <c r="U8" s="86"/>
      <c r="V8" s="84"/>
      <c r="W8" s="195"/>
      <c r="X8" s="217">
        <f t="shared" ref="X8:X24" si="0">A8</f>
        <v>0</v>
      </c>
      <c r="Y8" s="207"/>
      <c r="Z8" s="208"/>
    </row>
    <row r="9" spans="1:26" s="68" customFormat="1" ht="60" customHeight="1">
      <c r="A9" s="211"/>
      <c r="B9" s="75"/>
      <c r="C9" s="78"/>
      <c r="D9" s="78"/>
      <c r="E9" s="91"/>
      <c r="F9" s="75"/>
      <c r="G9" s="75"/>
      <c r="H9" s="93"/>
      <c r="I9" s="83"/>
      <c r="J9" s="230">
        <f t="shared" ref="J9:J24" si="1">L9+M9+O9+Q9+R9+S9</f>
        <v>0</v>
      </c>
      <c r="K9" s="81"/>
      <c r="L9" s="83"/>
      <c r="M9" s="83"/>
      <c r="N9" s="83"/>
      <c r="O9" s="83"/>
      <c r="P9" s="83"/>
      <c r="Q9" s="83"/>
      <c r="R9" s="83"/>
      <c r="S9" s="83"/>
      <c r="T9" s="83"/>
      <c r="U9" s="86"/>
      <c r="V9" s="83"/>
      <c r="W9" s="195"/>
      <c r="X9" s="217">
        <f t="shared" si="0"/>
        <v>0</v>
      </c>
      <c r="Y9" s="207"/>
      <c r="Z9" s="208"/>
    </row>
    <row r="10" spans="1:26" s="68" customFormat="1" ht="60" customHeight="1">
      <c r="A10" s="211"/>
      <c r="B10" s="75"/>
      <c r="C10" s="78"/>
      <c r="D10" s="78"/>
      <c r="E10" s="91"/>
      <c r="F10" s="75"/>
      <c r="G10" s="75"/>
      <c r="H10" s="93"/>
      <c r="I10" s="83"/>
      <c r="J10" s="230">
        <f t="shared" si="1"/>
        <v>0</v>
      </c>
      <c r="K10" s="81"/>
      <c r="L10" s="83"/>
      <c r="M10" s="83"/>
      <c r="N10" s="83"/>
      <c r="O10" s="83"/>
      <c r="P10" s="83"/>
      <c r="Q10" s="83"/>
      <c r="R10" s="83"/>
      <c r="S10" s="83"/>
      <c r="T10" s="83"/>
      <c r="U10" s="86"/>
      <c r="V10" s="83"/>
      <c r="W10" s="195"/>
      <c r="X10" s="217">
        <f t="shared" si="0"/>
        <v>0</v>
      </c>
      <c r="Y10" s="207"/>
      <c r="Z10" s="208"/>
    </row>
    <row r="11" spans="1:26" s="68" customFormat="1" ht="60" customHeight="1">
      <c r="A11" s="211"/>
      <c r="B11" s="75"/>
      <c r="C11" s="72"/>
      <c r="D11" s="78"/>
      <c r="E11" s="91"/>
      <c r="F11" s="75"/>
      <c r="G11" s="75"/>
      <c r="H11" s="93"/>
      <c r="I11" s="83"/>
      <c r="J11" s="230">
        <f t="shared" si="1"/>
        <v>0</v>
      </c>
      <c r="K11" s="81"/>
      <c r="L11" s="83"/>
      <c r="M11" s="83"/>
      <c r="N11" s="83"/>
      <c r="O11" s="83"/>
      <c r="P11" s="83"/>
      <c r="Q11" s="83"/>
      <c r="R11" s="83"/>
      <c r="S11" s="83"/>
      <c r="T11" s="83"/>
      <c r="U11" s="86"/>
      <c r="V11" s="83"/>
      <c r="W11" s="195"/>
      <c r="X11" s="217">
        <f t="shared" si="0"/>
        <v>0</v>
      </c>
      <c r="Y11" s="207"/>
      <c r="Z11" s="208"/>
    </row>
    <row r="12" spans="1:26" s="68" customFormat="1" ht="60" customHeight="1">
      <c r="A12" s="211"/>
      <c r="B12" s="75"/>
      <c r="C12" s="78"/>
      <c r="D12" s="78"/>
      <c r="E12" s="91"/>
      <c r="F12" s="75"/>
      <c r="G12" s="75"/>
      <c r="H12" s="93"/>
      <c r="I12" s="83"/>
      <c r="J12" s="230">
        <f t="shared" si="1"/>
        <v>0</v>
      </c>
      <c r="K12" s="81"/>
      <c r="L12" s="83"/>
      <c r="M12" s="83"/>
      <c r="N12" s="83"/>
      <c r="O12" s="83"/>
      <c r="P12" s="83"/>
      <c r="Q12" s="83"/>
      <c r="R12" s="83"/>
      <c r="S12" s="83"/>
      <c r="T12" s="83"/>
      <c r="U12" s="86"/>
      <c r="V12" s="83"/>
      <c r="W12" s="195"/>
      <c r="X12" s="217">
        <f t="shared" si="0"/>
        <v>0</v>
      </c>
      <c r="Y12" s="207"/>
      <c r="Z12" s="208"/>
    </row>
    <row r="13" spans="1:26" s="68" customFormat="1" ht="60" customHeight="1">
      <c r="A13" s="211"/>
      <c r="B13" s="75"/>
      <c r="C13" s="76"/>
      <c r="D13" s="76"/>
      <c r="E13" s="77"/>
      <c r="F13" s="75"/>
      <c r="G13" s="75"/>
      <c r="H13" s="93"/>
      <c r="I13" s="83"/>
      <c r="J13" s="230">
        <f t="shared" si="1"/>
        <v>0</v>
      </c>
      <c r="K13" s="81"/>
      <c r="L13" s="83"/>
      <c r="M13" s="83"/>
      <c r="N13" s="84"/>
      <c r="O13" s="83"/>
      <c r="P13" s="84"/>
      <c r="Q13" s="83"/>
      <c r="R13" s="83"/>
      <c r="S13" s="83"/>
      <c r="T13" s="83"/>
      <c r="U13" s="86"/>
      <c r="V13" s="84"/>
      <c r="W13" s="195"/>
      <c r="X13" s="217">
        <f t="shared" si="0"/>
        <v>0</v>
      </c>
      <c r="Y13" s="207"/>
      <c r="Z13" s="208"/>
    </row>
    <row r="14" spans="1:26" s="68" customFormat="1" ht="60" customHeight="1">
      <c r="A14" s="211"/>
      <c r="B14" s="75"/>
      <c r="C14" s="76"/>
      <c r="D14" s="76"/>
      <c r="E14" s="77"/>
      <c r="F14" s="75"/>
      <c r="G14" s="75"/>
      <c r="H14" s="93"/>
      <c r="I14" s="71"/>
      <c r="J14" s="230">
        <f t="shared" si="1"/>
        <v>0</v>
      </c>
      <c r="K14" s="74"/>
      <c r="L14" s="71"/>
      <c r="M14" s="71"/>
      <c r="N14" s="66"/>
      <c r="O14" s="71"/>
      <c r="P14" s="66"/>
      <c r="Q14" s="71"/>
      <c r="R14" s="71"/>
      <c r="S14" s="71"/>
      <c r="T14" s="71"/>
      <c r="U14" s="86"/>
      <c r="V14" s="84"/>
      <c r="W14" s="195"/>
      <c r="X14" s="217">
        <f t="shared" si="0"/>
        <v>0</v>
      </c>
      <c r="Y14" s="207"/>
      <c r="Z14" s="208"/>
    </row>
    <row r="15" spans="1:26" s="68" customFormat="1" ht="60" customHeight="1">
      <c r="A15" s="211"/>
      <c r="B15" s="75"/>
      <c r="C15" s="78"/>
      <c r="D15" s="78"/>
      <c r="E15" s="91"/>
      <c r="F15" s="75"/>
      <c r="G15" s="75"/>
      <c r="H15" s="93"/>
      <c r="I15" s="83"/>
      <c r="J15" s="230">
        <f t="shared" si="1"/>
        <v>0</v>
      </c>
      <c r="K15" s="81"/>
      <c r="L15" s="83"/>
      <c r="M15" s="83"/>
      <c r="N15" s="83"/>
      <c r="O15" s="83"/>
      <c r="P15" s="83"/>
      <c r="Q15" s="83"/>
      <c r="R15" s="83"/>
      <c r="S15" s="83"/>
      <c r="T15" s="83"/>
      <c r="U15" s="86"/>
      <c r="V15" s="83"/>
      <c r="W15" s="195"/>
      <c r="X15" s="217">
        <f t="shared" si="0"/>
        <v>0</v>
      </c>
      <c r="Y15" s="207"/>
      <c r="Z15" s="208"/>
    </row>
    <row r="16" spans="1:26" s="68" customFormat="1" ht="60" customHeight="1">
      <c r="A16" s="211"/>
      <c r="B16" s="75"/>
      <c r="C16" s="78"/>
      <c r="D16" s="78"/>
      <c r="E16" s="91"/>
      <c r="F16" s="75"/>
      <c r="G16" s="75"/>
      <c r="H16" s="78"/>
      <c r="I16" s="83"/>
      <c r="J16" s="230">
        <f t="shared" si="1"/>
        <v>0</v>
      </c>
      <c r="K16" s="81"/>
      <c r="L16" s="83"/>
      <c r="M16" s="83"/>
      <c r="N16" s="83"/>
      <c r="O16" s="83"/>
      <c r="P16" s="83"/>
      <c r="Q16" s="83"/>
      <c r="R16" s="83"/>
      <c r="S16" s="83"/>
      <c r="T16" s="83"/>
      <c r="U16" s="120"/>
      <c r="V16" s="121"/>
      <c r="W16" s="197"/>
      <c r="X16" s="217">
        <f t="shared" si="0"/>
        <v>0</v>
      </c>
      <c r="Y16" s="207"/>
      <c r="Z16" s="208"/>
    </row>
    <row r="17" spans="1:26" s="68" customFormat="1" ht="60" customHeight="1">
      <c r="A17" s="211"/>
      <c r="B17" s="75"/>
      <c r="C17" s="78"/>
      <c r="D17" s="78"/>
      <c r="E17" s="91"/>
      <c r="F17" s="75"/>
      <c r="G17" s="75"/>
      <c r="H17" s="93"/>
      <c r="I17" s="83"/>
      <c r="J17" s="230">
        <f t="shared" si="1"/>
        <v>0</v>
      </c>
      <c r="K17" s="81"/>
      <c r="L17" s="83"/>
      <c r="M17" s="83"/>
      <c r="N17" s="83"/>
      <c r="O17" s="83"/>
      <c r="P17" s="83"/>
      <c r="Q17" s="83"/>
      <c r="R17" s="83"/>
      <c r="S17" s="83"/>
      <c r="T17" s="83"/>
      <c r="U17" s="86"/>
      <c r="V17" s="121"/>
      <c r="W17" s="197"/>
      <c r="X17" s="217">
        <f t="shared" si="0"/>
        <v>0</v>
      </c>
      <c r="Y17" s="207"/>
      <c r="Z17" s="208"/>
    </row>
    <row r="18" spans="1:26" s="68" customFormat="1" ht="60" customHeight="1">
      <c r="A18" s="211"/>
      <c r="B18" s="75"/>
      <c r="C18" s="78"/>
      <c r="D18" s="78"/>
      <c r="E18" s="91"/>
      <c r="F18" s="75"/>
      <c r="G18" s="75"/>
      <c r="H18" s="93"/>
      <c r="I18" s="83"/>
      <c r="J18" s="230">
        <f t="shared" si="1"/>
        <v>0</v>
      </c>
      <c r="K18" s="81"/>
      <c r="L18" s="83"/>
      <c r="M18" s="83"/>
      <c r="N18" s="84"/>
      <c r="O18" s="83"/>
      <c r="P18" s="84"/>
      <c r="Q18" s="83"/>
      <c r="R18" s="83"/>
      <c r="S18" s="83"/>
      <c r="T18" s="83"/>
      <c r="U18" s="86"/>
      <c r="V18" s="84"/>
      <c r="W18" s="195"/>
      <c r="X18" s="217">
        <f t="shared" si="0"/>
        <v>0</v>
      </c>
      <c r="Y18" s="207"/>
      <c r="Z18" s="208"/>
    </row>
    <row r="19" spans="1:26" s="68" customFormat="1" ht="60" customHeight="1">
      <c r="A19" s="211"/>
      <c r="B19" s="75"/>
      <c r="C19" s="78"/>
      <c r="D19" s="78"/>
      <c r="E19" s="91"/>
      <c r="F19" s="75"/>
      <c r="G19" s="75"/>
      <c r="H19" s="95"/>
      <c r="I19" s="83"/>
      <c r="J19" s="230">
        <f t="shared" si="1"/>
        <v>0</v>
      </c>
      <c r="K19" s="81"/>
      <c r="L19" s="83"/>
      <c r="M19" s="83"/>
      <c r="N19" s="83"/>
      <c r="O19" s="83"/>
      <c r="P19" s="83"/>
      <c r="Q19" s="83"/>
      <c r="R19" s="83"/>
      <c r="S19" s="83"/>
      <c r="T19" s="83"/>
      <c r="U19" s="86"/>
      <c r="V19" s="83"/>
      <c r="W19" s="195"/>
      <c r="X19" s="217">
        <f t="shared" si="0"/>
        <v>0</v>
      </c>
      <c r="Y19" s="207"/>
      <c r="Z19" s="208"/>
    </row>
    <row r="20" spans="1:26" s="68" customFormat="1" ht="60" customHeight="1">
      <c r="A20" s="211"/>
      <c r="B20" s="75"/>
      <c r="C20" s="78"/>
      <c r="D20" s="78"/>
      <c r="E20" s="91"/>
      <c r="F20" s="75"/>
      <c r="G20" s="75"/>
      <c r="H20" s="93"/>
      <c r="I20" s="83"/>
      <c r="J20" s="230">
        <f t="shared" si="1"/>
        <v>0</v>
      </c>
      <c r="K20" s="81"/>
      <c r="L20" s="83"/>
      <c r="M20" s="83"/>
      <c r="N20" s="83"/>
      <c r="O20" s="83"/>
      <c r="P20" s="83"/>
      <c r="Q20" s="83"/>
      <c r="R20" s="83"/>
      <c r="S20" s="83"/>
      <c r="T20" s="83"/>
      <c r="U20" s="86"/>
      <c r="V20" s="83"/>
      <c r="W20" s="195"/>
      <c r="X20" s="217">
        <f t="shared" si="0"/>
        <v>0</v>
      </c>
      <c r="Y20" s="207"/>
      <c r="Z20" s="208"/>
    </row>
    <row r="21" spans="1:26" s="68" customFormat="1" ht="60" customHeight="1">
      <c r="A21" s="211"/>
      <c r="B21" s="75"/>
      <c r="C21" s="78"/>
      <c r="D21" s="78"/>
      <c r="E21" s="91"/>
      <c r="F21" s="75"/>
      <c r="G21" s="75"/>
      <c r="H21" s="93"/>
      <c r="I21" s="83"/>
      <c r="J21" s="230">
        <f t="shared" si="1"/>
        <v>0</v>
      </c>
      <c r="K21" s="81"/>
      <c r="L21" s="83"/>
      <c r="M21" s="83"/>
      <c r="N21" s="83"/>
      <c r="O21" s="83"/>
      <c r="P21" s="83"/>
      <c r="Q21" s="83"/>
      <c r="R21" s="83"/>
      <c r="S21" s="83"/>
      <c r="T21" s="83"/>
      <c r="U21" s="86"/>
      <c r="V21" s="83"/>
      <c r="W21" s="195"/>
      <c r="X21" s="217">
        <f t="shared" si="0"/>
        <v>0</v>
      </c>
      <c r="Y21" s="207"/>
      <c r="Z21" s="208"/>
    </row>
    <row r="22" spans="1:26" s="68" customFormat="1" ht="60" customHeight="1">
      <c r="A22" s="211"/>
      <c r="B22" s="75"/>
      <c r="C22" s="78"/>
      <c r="D22" s="78"/>
      <c r="E22" s="91"/>
      <c r="F22" s="75"/>
      <c r="G22" s="75"/>
      <c r="H22" s="93"/>
      <c r="I22" s="83"/>
      <c r="J22" s="230">
        <f t="shared" si="1"/>
        <v>0</v>
      </c>
      <c r="K22" s="81"/>
      <c r="L22" s="83"/>
      <c r="M22" s="83"/>
      <c r="N22" s="84"/>
      <c r="O22" s="83"/>
      <c r="P22" s="84"/>
      <c r="Q22" s="83"/>
      <c r="R22" s="83"/>
      <c r="S22" s="83"/>
      <c r="T22" s="83"/>
      <c r="U22" s="86"/>
      <c r="V22" s="83"/>
      <c r="W22" s="195"/>
      <c r="X22" s="217">
        <f t="shared" si="0"/>
        <v>0</v>
      </c>
      <c r="Y22" s="207"/>
      <c r="Z22" s="208"/>
    </row>
    <row r="23" spans="1:26" s="68" customFormat="1" ht="60" customHeight="1">
      <c r="A23" s="211"/>
      <c r="B23" s="75"/>
      <c r="C23" s="78"/>
      <c r="D23" s="78"/>
      <c r="E23" s="91"/>
      <c r="F23" s="75"/>
      <c r="G23" s="75"/>
      <c r="H23" s="93"/>
      <c r="I23" s="83"/>
      <c r="J23" s="230">
        <f t="shared" si="1"/>
        <v>0</v>
      </c>
      <c r="K23" s="81"/>
      <c r="L23" s="83"/>
      <c r="M23" s="83"/>
      <c r="N23" s="84"/>
      <c r="O23" s="83"/>
      <c r="P23" s="84"/>
      <c r="Q23" s="83"/>
      <c r="R23" s="83"/>
      <c r="S23" s="83"/>
      <c r="T23" s="83"/>
      <c r="U23" s="86"/>
      <c r="V23" s="84"/>
      <c r="W23" s="195"/>
      <c r="X23" s="217">
        <f t="shared" si="0"/>
        <v>0</v>
      </c>
      <c r="Y23" s="207"/>
      <c r="Z23" s="208"/>
    </row>
    <row r="24" spans="1:26" s="68" customFormat="1" ht="60" customHeight="1" thickBot="1">
      <c r="A24" s="211"/>
      <c r="B24" s="142"/>
      <c r="C24" s="78"/>
      <c r="D24" s="78"/>
      <c r="E24" s="91"/>
      <c r="F24" s="75"/>
      <c r="G24" s="75"/>
      <c r="H24" s="93"/>
      <c r="I24" s="83"/>
      <c r="J24" s="230">
        <f t="shared" si="1"/>
        <v>0</v>
      </c>
      <c r="K24" s="81"/>
      <c r="L24" s="83"/>
      <c r="M24" s="83"/>
      <c r="N24" s="83"/>
      <c r="O24" s="83"/>
      <c r="P24" s="83"/>
      <c r="Q24" s="83"/>
      <c r="R24" s="83"/>
      <c r="S24" s="83"/>
      <c r="T24" s="83"/>
      <c r="U24" s="86"/>
      <c r="V24" s="83"/>
      <c r="W24" s="195"/>
      <c r="X24" s="218">
        <f t="shared" si="0"/>
        <v>0</v>
      </c>
      <c r="Y24" s="207"/>
      <c r="Z24" s="208"/>
    </row>
    <row r="25" spans="1:26" s="89" customFormat="1" ht="60" customHeight="1" thickTop="1">
      <c r="A25" s="147" t="s">
        <v>646</v>
      </c>
      <c r="B25" s="155">
        <f>SUBTOTAL(103,B8:B24)</f>
        <v>0</v>
      </c>
      <c r="C25" s="164" t="s">
        <v>647</v>
      </c>
      <c r="D25" s="164"/>
      <c r="E25" s="165"/>
      <c r="F25" s="164"/>
      <c r="G25" s="150"/>
      <c r="H25" s="166"/>
      <c r="I25" s="167"/>
      <c r="J25" s="231">
        <f>SUBTOTAL(109,J8:J24)</f>
        <v>0</v>
      </c>
      <c r="K25" s="168">
        <f>SUBTOTAL(109,K8:K24)</f>
        <v>0</v>
      </c>
      <c r="L25" s="172">
        <f>SUBTOTAL(109,L8:L24)</f>
        <v>0</v>
      </c>
      <c r="M25" s="168">
        <f>SUBTOTAL(109,M8:M24)</f>
        <v>0</v>
      </c>
      <c r="N25" s="172"/>
      <c r="O25" s="168">
        <f>SUBTOTAL(109,O8:O24)</f>
        <v>0</v>
      </c>
      <c r="P25" s="172"/>
      <c r="Q25" s="172">
        <f>SUBTOTAL(109,Q8:Q24)</f>
        <v>0</v>
      </c>
      <c r="R25" s="172">
        <f>SUBTOTAL(109,R8:R24)</f>
        <v>0</v>
      </c>
      <c r="S25" s="172">
        <f>SUBTOTAL(109,S8:S24)</f>
        <v>0</v>
      </c>
      <c r="T25" s="172"/>
      <c r="U25" s="172">
        <f>SUBTOTAL(109,U8:U24)</f>
        <v>0</v>
      </c>
      <c r="V25" s="172"/>
      <c r="W25" s="198"/>
      <c r="X25" s="210"/>
      <c r="Y25" s="196"/>
      <c r="Z25" s="209"/>
    </row>
    <row r="26" spans="1:26">
      <c r="W26" s="199"/>
      <c r="Z26" s="199"/>
    </row>
    <row r="27" spans="1:26">
      <c r="W27" s="199"/>
      <c r="Z27" s="199"/>
    </row>
    <row r="28" spans="1:26">
      <c r="W28" s="199"/>
      <c r="Z28" s="199"/>
    </row>
    <row r="29" spans="1:26">
      <c r="W29" s="199"/>
      <c r="Z29" s="199"/>
    </row>
    <row r="30" spans="1:26">
      <c r="W30" s="199"/>
      <c r="Z30" s="199"/>
    </row>
    <row r="31" spans="1:26">
      <c r="W31" s="199"/>
      <c r="Z31" s="199"/>
    </row>
    <row r="32" spans="1:26">
      <c r="W32" s="199"/>
      <c r="Z32" s="199"/>
    </row>
    <row r="33" spans="23:26">
      <c r="W33" s="199"/>
      <c r="Z33" s="199"/>
    </row>
    <row r="34" spans="23:26">
      <c r="W34" s="199"/>
      <c r="Z34" s="199"/>
    </row>
    <row r="35" spans="23:26">
      <c r="W35" s="199"/>
      <c r="Z35" s="199"/>
    </row>
    <row r="36" spans="23:26">
      <c r="W36" s="199"/>
      <c r="Z36" s="199"/>
    </row>
    <row r="37" spans="23:26">
      <c r="W37" s="199"/>
      <c r="Z37" s="199"/>
    </row>
    <row r="38" spans="23:26">
      <c r="W38" s="199"/>
      <c r="Z38" s="199"/>
    </row>
    <row r="39" spans="23:26">
      <c r="W39" s="199"/>
      <c r="Z39" s="199"/>
    </row>
    <row r="40" spans="23:26">
      <c r="W40" s="199"/>
      <c r="Z40" s="199"/>
    </row>
    <row r="41" spans="23:26">
      <c r="W41" s="199"/>
      <c r="Z41" s="199"/>
    </row>
    <row r="42" spans="23:26">
      <c r="W42" s="199"/>
      <c r="Z42" s="199"/>
    </row>
    <row r="43" spans="23:26">
      <c r="W43" s="199"/>
      <c r="Z43" s="199"/>
    </row>
    <row r="44" spans="23:26">
      <c r="W44" s="199"/>
      <c r="Z44" s="199"/>
    </row>
    <row r="45" spans="23:26">
      <c r="W45" s="199"/>
      <c r="Z45" s="199"/>
    </row>
    <row r="46" spans="23:26">
      <c r="W46" s="199"/>
      <c r="Z46" s="199"/>
    </row>
    <row r="47" spans="23:26">
      <c r="W47" s="199"/>
      <c r="Z47" s="199"/>
    </row>
    <row r="48" spans="23:26">
      <c r="W48" s="199"/>
      <c r="Z48" s="199"/>
    </row>
    <row r="49" spans="23:26">
      <c r="W49" s="199"/>
      <c r="Z49" s="199"/>
    </row>
    <row r="50" spans="23:26">
      <c r="W50" s="199"/>
      <c r="Z50" s="199"/>
    </row>
    <row r="51" spans="23:26">
      <c r="W51" s="199"/>
    </row>
    <row r="52" spans="23:26">
      <c r="W52" s="199"/>
    </row>
    <row r="53" spans="23:26">
      <c r="W53" s="199"/>
    </row>
    <row r="54" spans="23:26">
      <c r="W54" s="199"/>
    </row>
    <row r="55" spans="23:26">
      <c r="W55" s="199"/>
    </row>
    <row r="56" spans="23:26">
      <c r="W56" s="199"/>
    </row>
    <row r="57" spans="23:26">
      <c r="W57" s="199"/>
    </row>
    <row r="58" spans="23:26">
      <c r="W58" s="199"/>
    </row>
    <row r="59" spans="23:26">
      <c r="W59" s="199"/>
    </row>
    <row r="60" spans="23:26">
      <c r="W60" s="199"/>
    </row>
    <row r="61" spans="23:26">
      <c r="W61" s="199"/>
    </row>
    <row r="62" spans="23:26">
      <c r="W62" s="199"/>
    </row>
    <row r="63" spans="23:26">
      <c r="W63" s="199"/>
    </row>
    <row r="64" spans="23:26">
      <c r="W64" s="199"/>
    </row>
    <row r="65" spans="23:23">
      <c r="W65" s="199"/>
    </row>
    <row r="66" spans="23:23">
      <c r="W66" s="199"/>
    </row>
    <row r="67" spans="23:23">
      <c r="W67" s="199"/>
    </row>
    <row r="68" spans="23:23">
      <c r="W68" s="199"/>
    </row>
    <row r="69" spans="23:23">
      <c r="W69" s="199"/>
    </row>
    <row r="70" spans="23:23">
      <c r="W70" s="199"/>
    </row>
    <row r="71" spans="23:23">
      <c r="W71" s="199"/>
    </row>
    <row r="72" spans="23:23">
      <c r="W72" s="199"/>
    </row>
    <row r="73" spans="23:23">
      <c r="W73" s="199"/>
    </row>
    <row r="74" spans="23:23">
      <c r="W74" s="199"/>
    </row>
    <row r="75" spans="23:23">
      <c r="W75" s="199"/>
    </row>
    <row r="76" spans="23:23">
      <c r="W76" s="199"/>
    </row>
    <row r="77" spans="23:23">
      <c r="W77" s="199"/>
    </row>
    <row r="78" spans="23:23">
      <c r="W78" s="199"/>
    </row>
    <row r="79" spans="23:23">
      <c r="W79" s="199"/>
    </row>
    <row r="80" spans="23:23">
      <c r="W80" s="199"/>
    </row>
    <row r="81" spans="23:23">
      <c r="W81" s="199"/>
    </row>
    <row r="82" spans="23:23">
      <c r="W82" s="199"/>
    </row>
    <row r="83" spans="23:23">
      <c r="W83" s="199"/>
    </row>
    <row r="84" spans="23:23">
      <c r="W84" s="199"/>
    </row>
    <row r="85" spans="23:23">
      <c r="W85" s="199"/>
    </row>
    <row r="86" spans="23:23">
      <c r="W86" s="199"/>
    </row>
    <row r="87" spans="23:23">
      <c r="W87" s="199"/>
    </row>
    <row r="88" spans="23:23">
      <c r="W88" s="199"/>
    </row>
    <row r="89" spans="23:23">
      <c r="W89" s="199"/>
    </row>
    <row r="90" spans="23:23">
      <c r="W90" s="199"/>
    </row>
    <row r="91" spans="23:23">
      <c r="W91" s="199"/>
    </row>
    <row r="92" spans="23:23">
      <c r="W92" s="199"/>
    </row>
    <row r="93" spans="23:23">
      <c r="W93" s="199"/>
    </row>
    <row r="94" spans="23:23">
      <c r="W94" s="199"/>
    </row>
    <row r="95" spans="23:23">
      <c r="W95" s="199"/>
    </row>
    <row r="96" spans="23:23">
      <c r="W96" s="199"/>
    </row>
    <row r="97" spans="23:23">
      <c r="W97" s="199"/>
    </row>
    <row r="98" spans="23:23">
      <c r="W98" s="199"/>
    </row>
    <row r="99" spans="23:23">
      <c r="W99" s="199"/>
    </row>
    <row r="100" spans="23:23">
      <c r="W100" s="199"/>
    </row>
    <row r="101" spans="23:23">
      <c r="W101" s="199"/>
    </row>
    <row r="102" spans="23:23">
      <c r="W102" s="199"/>
    </row>
    <row r="103" spans="23:23">
      <c r="W103" s="199"/>
    </row>
    <row r="104" spans="23:23">
      <c r="W104" s="199"/>
    </row>
    <row r="1048569" spans="2:2">
      <c r="B1048569" s="75"/>
    </row>
  </sheetData>
  <mergeCells count="27">
    <mergeCell ref="A3:A7"/>
    <mergeCell ref="M4:P4"/>
    <mergeCell ref="Q4:Q7"/>
    <mergeCell ref="S4:S7"/>
    <mergeCell ref="T6:T7"/>
    <mergeCell ref="L3:T3"/>
    <mergeCell ref="M5:M7"/>
    <mergeCell ref="O5:O7"/>
    <mergeCell ref="N6:N7"/>
    <mergeCell ref="P6:P7"/>
    <mergeCell ref="R4:R7"/>
    <mergeCell ref="X3:X7"/>
    <mergeCell ref="C2:D2"/>
    <mergeCell ref="K2:L2"/>
    <mergeCell ref="B3:B7"/>
    <mergeCell ref="C3:C7"/>
    <mergeCell ref="D3:D7"/>
    <mergeCell ref="E3:E7"/>
    <mergeCell ref="F3:F7"/>
    <mergeCell ref="G3:G7"/>
    <mergeCell ref="H3:H7"/>
    <mergeCell ref="I3:I7"/>
    <mergeCell ref="J3:J7"/>
    <mergeCell ref="K3:K7"/>
    <mergeCell ref="U3:U7"/>
    <mergeCell ref="V3:V7"/>
    <mergeCell ref="L4:L7"/>
  </mergeCells>
  <phoneticPr fontId="1"/>
  <dataValidations count="3">
    <dataValidation type="list" allowBlank="1" showInputMessage="1" showErrorMessage="1" sqref="G25" xr:uid="{00000000-0002-0000-0700-000000000000}">
      <formula1>福祉介護</formula1>
    </dataValidation>
    <dataValidation type="list" allowBlank="1" showInputMessage="1" showErrorMessage="1" sqref="I25" xr:uid="{00000000-0002-0000-0700-000001000000}">
      <formula1>直営請負補助</formula1>
    </dataValidation>
    <dataValidation type="list" allowBlank="1" showInputMessage="1" showErrorMessage="1" sqref="A8:A24" xr:uid="{00000000-0002-0000-0700-000002000000}">
      <formula1>振興局名</formula1>
    </dataValidation>
  </dataValidations>
  <pageMargins left="0.39370078740157483" right="0.39370078740157483" top="0.39370078740157483" bottom="0.39370078740157483" header="0.31496062992125984" footer="0.31496062992125984"/>
  <pageSetup paperSize="9" scale="28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700-000003000000}">
          <x14:formula1>
            <xm:f>プルダウン用!$AM$9</xm:f>
          </x14:formula1>
          <xm:sqref>B1048569:B1048576 B8:B24</xm:sqref>
        </x14:dataValidation>
        <x14:dataValidation type="list" allowBlank="1" showInputMessage="1" showErrorMessage="1" xr:uid="{00000000-0002-0000-0700-000004000000}">
          <x14:formula1>
            <xm:f>'\\Cp1911-03310\f\共有（個別移動のやつ）\100_地域づくり総合交付金\R3\04　採択予定事業調査\2 振興局回答\01空知○\[02 R3採択予定事業調査表【空知総合振興局】 210701修正.xlsx]プルダウン用'!#REF!</xm:f>
          </x14:formula1>
          <xm:sqref>E8:E25</xm:sqref>
        </x14:dataValidation>
        <x14:dataValidation type="list" allowBlank="1" showInputMessage="1" showErrorMessage="1" xr:uid="{9498BDD5-53D6-45AA-8F2D-009A56072061}">
          <x14:formula1>
            <xm:f>'R８事業コード表'!$G$275</xm:f>
          </x14:formula1>
          <xm:sqref>G8:G24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3B6A5-9FED-4979-9DF2-267291C30887}">
  <sheetPr>
    <pageSetUpPr fitToPage="1"/>
  </sheetPr>
  <dimension ref="A1:H299"/>
  <sheetViews>
    <sheetView tabSelected="1" view="pageBreakPreview" zoomScale="70" zoomScaleNormal="100" zoomScaleSheetLayoutView="70" workbookViewId="0">
      <selection activeCell="M270" sqref="M270"/>
    </sheetView>
  </sheetViews>
  <sheetFormatPr defaultColWidth="9" defaultRowHeight="13"/>
  <cols>
    <col min="1" max="1" width="31.90625" style="32" bestFit="1" customWidth="1"/>
    <col min="2" max="2" width="2.36328125" style="32" customWidth="1"/>
    <col min="3" max="3" width="61.08984375" style="32" bestFit="1" customWidth="1"/>
    <col min="4" max="4" width="42.7265625" style="32" bestFit="1" customWidth="1"/>
    <col min="5" max="5" width="7.6328125" style="34" customWidth="1"/>
    <col min="6" max="6" width="39.08984375" style="32" customWidth="1"/>
    <col min="7" max="7" width="15.36328125" style="33" customWidth="1"/>
    <col min="8" max="8" width="10.453125" style="32" customWidth="1"/>
    <col min="9" max="16384" width="9" style="32"/>
  </cols>
  <sheetData>
    <row r="1" spans="1:7" ht="23.25" customHeight="1">
      <c r="A1" s="364" t="s">
        <v>684</v>
      </c>
      <c r="B1" s="364"/>
      <c r="C1" s="364"/>
      <c r="D1" s="364"/>
      <c r="E1" s="364"/>
      <c r="F1" s="364"/>
      <c r="G1" s="364"/>
    </row>
    <row r="2" spans="1:7" ht="38.25" customHeight="1">
      <c r="A2" s="58" t="s">
        <v>685</v>
      </c>
      <c r="B2" s="365" t="s">
        <v>760</v>
      </c>
      <c r="C2" s="366"/>
      <c r="D2" s="58" t="s">
        <v>636</v>
      </c>
      <c r="E2" s="59" t="s">
        <v>635</v>
      </c>
      <c r="F2" s="58" t="s">
        <v>634</v>
      </c>
      <c r="G2" s="58" t="s">
        <v>633</v>
      </c>
    </row>
    <row r="3" spans="1:7">
      <c r="A3" s="50" t="s">
        <v>759</v>
      </c>
      <c r="B3" s="239" t="s">
        <v>761</v>
      </c>
      <c r="C3" s="237"/>
      <c r="D3" s="53"/>
      <c r="E3" s="242"/>
      <c r="F3" s="242"/>
      <c r="G3" s="243"/>
    </row>
    <row r="4" spans="1:7">
      <c r="A4" s="49"/>
      <c r="B4" s="44"/>
      <c r="C4" s="47" t="s">
        <v>688</v>
      </c>
      <c r="D4" s="48"/>
      <c r="E4" s="36" t="s">
        <v>436</v>
      </c>
      <c r="F4" s="36" t="s">
        <v>427</v>
      </c>
      <c r="G4" s="35">
        <v>14</v>
      </c>
    </row>
    <row r="5" spans="1:7">
      <c r="A5" s="49" t="s">
        <v>686</v>
      </c>
      <c r="B5" s="44"/>
      <c r="C5" s="44"/>
      <c r="D5" s="54"/>
      <c r="E5" s="45" t="s">
        <v>428</v>
      </c>
      <c r="F5" s="39" t="s">
        <v>460</v>
      </c>
      <c r="G5" s="35" t="s">
        <v>104</v>
      </c>
    </row>
    <row r="6" spans="1:7">
      <c r="A6" s="49"/>
      <c r="B6" s="44"/>
      <c r="C6" s="44"/>
      <c r="D6" s="54"/>
      <c r="E6" s="45"/>
      <c r="F6" s="39" t="s">
        <v>459</v>
      </c>
      <c r="G6" s="35" t="s">
        <v>108</v>
      </c>
    </row>
    <row r="7" spans="1:7">
      <c r="A7" s="49"/>
      <c r="B7" s="44"/>
      <c r="C7" s="44"/>
      <c r="D7" s="54"/>
      <c r="E7" s="45"/>
      <c r="F7" s="39" t="s">
        <v>458</v>
      </c>
      <c r="G7" s="35" t="s">
        <v>462</v>
      </c>
    </row>
    <row r="8" spans="1:7">
      <c r="A8" s="49"/>
      <c r="B8" s="44"/>
      <c r="C8" s="44"/>
      <c r="D8" s="54"/>
      <c r="E8" s="45"/>
      <c r="F8" s="39" t="s">
        <v>457</v>
      </c>
      <c r="G8" s="35" t="s">
        <v>57</v>
      </c>
    </row>
    <row r="9" spans="1:7">
      <c r="A9" s="49"/>
      <c r="B9" s="44"/>
      <c r="C9" s="44"/>
      <c r="D9" s="54"/>
      <c r="E9" s="45"/>
      <c r="F9" s="39" t="s">
        <v>455</v>
      </c>
      <c r="G9" s="35" t="s">
        <v>461</v>
      </c>
    </row>
    <row r="10" spans="1:7">
      <c r="A10" s="49"/>
      <c r="B10" s="44"/>
      <c r="C10" s="43"/>
      <c r="D10" s="41"/>
      <c r="E10" s="40"/>
      <c r="F10" s="39" t="s">
        <v>453</v>
      </c>
      <c r="G10" s="35" t="s">
        <v>146</v>
      </c>
    </row>
    <row r="11" spans="1:7">
      <c r="A11" s="49"/>
      <c r="B11" s="44"/>
      <c r="C11" s="47" t="s">
        <v>689</v>
      </c>
      <c r="D11" s="48"/>
      <c r="E11" s="36" t="s">
        <v>436</v>
      </c>
      <c r="F11" s="36" t="s">
        <v>427</v>
      </c>
      <c r="G11" s="35">
        <v>15</v>
      </c>
    </row>
    <row r="12" spans="1:7">
      <c r="A12" s="49"/>
      <c r="B12" s="44"/>
      <c r="C12" s="44"/>
      <c r="D12" s="54"/>
      <c r="E12" s="45" t="s">
        <v>428</v>
      </c>
      <c r="F12" s="39" t="s">
        <v>460</v>
      </c>
      <c r="G12" s="35" t="s">
        <v>194</v>
      </c>
    </row>
    <row r="13" spans="1:7">
      <c r="A13" s="49"/>
      <c r="B13" s="44"/>
      <c r="C13" s="44"/>
      <c r="D13" s="54"/>
      <c r="E13" s="45"/>
      <c r="F13" s="39" t="s">
        <v>459</v>
      </c>
      <c r="G13" s="35" t="s">
        <v>191</v>
      </c>
    </row>
    <row r="14" spans="1:7">
      <c r="A14" s="49"/>
      <c r="B14" s="44"/>
      <c r="C14" s="44"/>
      <c r="D14" s="54"/>
      <c r="E14" s="45"/>
      <c r="F14" s="39" t="s">
        <v>458</v>
      </c>
      <c r="G14" s="35" t="s">
        <v>192</v>
      </c>
    </row>
    <row r="15" spans="1:7">
      <c r="A15" s="49"/>
      <c r="B15" s="44"/>
      <c r="C15" s="44"/>
      <c r="D15" s="54"/>
      <c r="E15" s="45"/>
      <c r="F15" s="39" t="s">
        <v>457</v>
      </c>
      <c r="G15" s="35" t="s">
        <v>456</v>
      </c>
    </row>
    <row r="16" spans="1:7">
      <c r="A16" s="49"/>
      <c r="B16" s="44"/>
      <c r="C16" s="44"/>
      <c r="D16" s="54"/>
      <c r="E16" s="45"/>
      <c r="F16" s="39" t="s">
        <v>455</v>
      </c>
      <c r="G16" s="35" t="s">
        <v>454</v>
      </c>
    </row>
    <row r="17" spans="1:7">
      <c r="A17" s="49"/>
      <c r="B17" s="44"/>
      <c r="C17" s="43"/>
      <c r="D17" s="41"/>
      <c r="E17" s="40"/>
      <c r="F17" s="39" t="s">
        <v>453</v>
      </c>
      <c r="G17" s="35" t="s">
        <v>452</v>
      </c>
    </row>
    <row r="18" spans="1:7">
      <c r="A18" s="49"/>
      <c r="B18" s="44"/>
      <c r="C18" s="47" t="s">
        <v>751</v>
      </c>
      <c r="D18" s="39" t="s">
        <v>722</v>
      </c>
      <c r="E18" s="36" t="s">
        <v>436</v>
      </c>
      <c r="F18" s="36" t="s">
        <v>427</v>
      </c>
      <c r="G18" s="35">
        <v>13</v>
      </c>
    </row>
    <row r="19" spans="1:7">
      <c r="A19" s="49"/>
      <c r="B19" s="44"/>
      <c r="C19" s="44" t="s">
        <v>498</v>
      </c>
      <c r="D19" s="50" t="s">
        <v>723</v>
      </c>
      <c r="E19" s="45" t="s">
        <v>428</v>
      </c>
      <c r="F19" s="39" t="s">
        <v>460</v>
      </c>
      <c r="G19" s="35" t="s">
        <v>497</v>
      </c>
    </row>
    <row r="20" spans="1:7">
      <c r="A20" s="49"/>
      <c r="B20" s="44"/>
      <c r="C20" s="44" t="s">
        <v>496</v>
      </c>
      <c r="D20" s="49"/>
      <c r="E20" s="45"/>
      <c r="F20" s="39" t="s">
        <v>459</v>
      </c>
      <c r="G20" s="35" t="s">
        <v>114</v>
      </c>
    </row>
    <row r="21" spans="1:7">
      <c r="A21" s="49"/>
      <c r="B21" s="44"/>
      <c r="C21" s="44"/>
      <c r="D21" s="49"/>
      <c r="E21" s="45"/>
      <c r="F21" s="39" t="s">
        <v>458</v>
      </c>
      <c r="G21" s="35" t="s">
        <v>495</v>
      </c>
    </row>
    <row r="22" spans="1:7">
      <c r="A22" s="49"/>
      <c r="B22" s="44"/>
      <c r="C22" s="44"/>
      <c r="D22" s="49"/>
      <c r="E22" s="45"/>
      <c r="F22" s="39" t="s">
        <v>457</v>
      </c>
      <c r="G22" s="35" t="s">
        <v>494</v>
      </c>
    </row>
    <row r="23" spans="1:7">
      <c r="A23" s="49"/>
      <c r="B23" s="44"/>
      <c r="C23" s="44"/>
      <c r="D23" s="49"/>
      <c r="E23" s="45"/>
      <c r="F23" s="39" t="s">
        <v>455</v>
      </c>
      <c r="G23" s="35" t="s">
        <v>493</v>
      </c>
    </row>
    <row r="24" spans="1:7">
      <c r="A24" s="49"/>
      <c r="B24" s="44"/>
      <c r="C24" s="44"/>
      <c r="D24" s="42"/>
      <c r="E24" s="40"/>
      <c r="F24" s="39" t="s">
        <v>453</v>
      </c>
      <c r="G24" s="35" t="s">
        <v>492</v>
      </c>
    </row>
    <row r="25" spans="1:7">
      <c r="A25" s="49"/>
      <c r="B25" s="44"/>
      <c r="C25" s="44"/>
      <c r="D25" s="50" t="s">
        <v>724</v>
      </c>
      <c r="E25" s="45" t="s">
        <v>428</v>
      </c>
      <c r="F25" s="39" t="s">
        <v>460</v>
      </c>
      <c r="G25" s="35" t="s">
        <v>491</v>
      </c>
    </row>
    <row r="26" spans="1:7">
      <c r="A26" s="49"/>
      <c r="B26" s="44"/>
      <c r="C26" s="44"/>
      <c r="D26" s="49" t="s">
        <v>490</v>
      </c>
      <c r="E26" s="45"/>
      <c r="F26" s="39" t="s">
        <v>459</v>
      </c>
      <c r="G26" s="35" t="s">
        <v>489</v>
      </c>
    </row>
    <row r="27" spans="1:7">
      <c r="A27" s="49"/>
      <c r="B27" s="44"/>
      <c r="C27" s="44"/>
      <c r="D27" s="49"/>
      <c r="E27" s="45"/>
      <c r="F27" s="39" t="s">
        <v>458</v>
      </c>
      <c r="G27" s="35" t="s">
        <v>488</v>
      </c>
    </row>
    <row r="28" spans="1:7">
      <c r="A28" s="49"/>
      <c r="B28" s="44"/>
      <c r="C28" s="44"/>
      <c r="D28" s="49"/>
      <c r="E28" s="45"/>
      <c r="F28" s="39" t="s">
        <v>457</v>
      </c>
      <c r="G28" s="35" t="s">
        <v>487</v>
      </c>
    </row>
    <row r="29" spans="1:7">
      <c r="A29" s="49"/>
      <c r="B29" s="44"/>
      <c r="C29" s="44"/>
      <c r="D29" s="49"/>
      <c r="E29" s="45"/>
      <c r="F29" s="39" t="s">
        <v>455</v>
      </c>
      <c r="G29" s="35" t="s">
        <v>486</v>
      </c>
    </row>
    <row r="30" spans="1:7">
      <c r="A30" s="49"/>
      <c r="B30" s="44"/>
      <c r="C30" s="44"/>
      <c r="D30" s="42"/>
      <c r="E30" s="40"/>
      <c r="F30" s="39" t="s">
        <v>453</v>
      </c>
      <c r="G30" s="35" t="s">
        <v>485</v>
      </c>
    </row>
    <row r="31" spans="1:7">
      <c r="A31" s="49"/>
      <c r="B31" s="44"/>
      <c r="C31" s="44"/>
      <c r="D31" s="50" t="s">
        <v>725</v>
      </c>
      <c r="E31" s="45" t="s">
        <v>428</v>
      </c>
      <c r="F31" s="39" t="s">
        <v>460</v>
      </c>
      <c r="G31" s="35" t="s">
        <v>484</v>
      </c>
    </row>
    <row r="32" spans="1:7">
      <c r="A32" s="49"/>
      <c r="B32" s="44"/>
      <c r="C32" s="44"/>
      <c r="D32" s="49" t="s">
        <v>483</v>
      </c>
      <c r="E32" s="45"/>
      <c r="F32" s="39" t="s">
        <v>459</v>
      </c>
      <c r="G32" s="35" t="s">
        <v>482</v>
      </c>
    </row>
    <row r="33" spans="1:7">
      <c r="A33" s="49"/>
      <c r="B33" s="44"/>
      <c r="C33" s="44"/>
      <c r="D33" s="49" t="s">
        <v>481</v>
      </c>
      <c r="E33" s="45"/>
      <c r="F33" s="39" t="s">
        <v>458</v>
      </c>
      <c r="G33" s="35" t="s">
        <v>480</v>
      </c>
    </row>
    <row r="34" spans="1:7">
      <c r="A34" s="49"/>
      <c r="B34" s="44"/>
      <c r="C34" s="44"/>
      <c r="D34" s="49"/>
      <c r="E34" s="45"/>
      <c r="F34" s="39" t="s">
        <v>457</v>
      </c>
      <c r="G34" s="35" t="s">
        <v>479</v>
      </c>
    </row>
    <row r="35" spans="1:7">
      <c r="A35" s="49"/>
      <c r="B35" s="44"/>
      <c r="C35" s="44"/>
      <c r="D35" s="49"/>
      <c r="E35" s="45"/>
      <c r="F35" s="39" t="s">
        <v>455</v>
      </c>
      <c r="G35" s="35" t="s">
        <v>478</v>
      </c>
    </row>
    <row r="36" spans="1:7">
      <c r="A36" s="49"/>
      <c r="B36" s="44"/>
      <c r="C36" s="44"/>
      <c r="D36" s="42"/>
      <c r="E36" s="40"/>
      <c r="F36" s="39" t="s">
        <v>453</v>
      </c>
      <c r="G36" s="35" t="s">
        <v>477</v>
      </c>
    </row>
    <row r="37" spans="1:7">
      <c r="A37" s="49"/>
      <c r="B37" s="44"/>
      <c r="C37" s="44"/>
      <c r="D37" s="50" t="s">
        <v>726</v>
      </c>
      <c r="E37" s="45" t="s">
        <v>428</v>
      </c>
      <c r="F37" s="39" t="s">
        <v>460</v>
      </c>
      <c r="G37" s="35" t="s">
        <v>476</v>
      </c>
    </row>
    <row r="38" spans="1:7">
      <c r="A38" s="49"/>
      <c r="B38" s="44"/>
      <c r="C38" s="44"/>
      <c r="D38" s="49" t="s">
        <v>475</v>
      </c>
      <c r="E38" s="45"/>
      <c r="F38" s="39" t="s">
        <v>459</v>
      </c>
      <c r="G38" s="35" t="s">
        <v>474</v>
      </c>
    </row>
    <row r="39" spans="1:7">
      <c r="A39" s="49"/>
      <c r="B39" s="44"/>
      <c r="C39" s="44"/>
      <c r="D39" s="49" t="s">
        <v>473</v>
      </c>
      <c r="E39" s="45"/>
      <c r="F39" s="39" t="s">
        <v>458</v>
      </c>
      <c r="G39" s="35" t="s">
        <v>472</v>
      </c>
    </row>
    <row r="40" spans="1:7">
      <c r="A40" s="49"/>
      <c r="B40" s="44"/>
      <c r="C40" s="44"/>
      <c r="D40" s="49"/>
      <c r="E40" s="45"/>
      <c r="F40" s="39" t="s">
        <v>457</v>
      </c>
      <c r="G40" s="35" t="s">
        <v>471</v>
      </c>
    </row>
    <row r="41" spans="1:7">
      <c r="A41" s="49"/>
      <c r="B41" s="44"/>
      <c r="C41" s="44"/>
      <c r="D41" s="49"/>
      <c r="E41" s="45"/>
      <c r="F41" s="39" t="s">
        <v>455</v>
      </c>
      <c r="G41" s="35" t="s">
        <v>470</v>
      </c>
    </row>
    <row r="42" spans="1:7">
      <c r="A42" s="49"/>
      <c r="B42" s="44"/>
      <c r="C42" s="44"/>
      <c r="D42" s="42"/>
      <c r="E42" s="40"/>
      <c r="F42" s="39" t="s">
        <v>453</v>
      </c>
      <c r="G42" s="35" t="s">
        <v>469</v>
      </c>
    </row>
    <row r="43" spans="1:7">
      <c r="A43" s="49"/>
      <c r="B43" s="44"/>
      <c r="C43" s="44"/>
      <c r="D43" s="50" t="s">
        <v>727</v>
      </c>
      <c r="E43" s="45" t="s">
        <v>428</v>
      </c>
      <c r="F43" s="39" t="s">
        <v>460</v>
      </c>
      <c r="G43" s="35" t="s">
        <v>468</v>
      </c>
    </row>
    <row r="44" spans="1:7">
      <c r="A44" s="49"/>
      <c r="B44" s="44"/>
      <c r="C44" s="44"/>
      <c r="D44" s="49"/>
      <c r="E44" s="45"/>
      <c r="F44" s="39" t="s">
        <v>459</v>
      </c>
      <c r="G44" s="35" t="s">
        <v>467</v>
      </c>
    </row>
    <row r="45" spans="1:7">
      <c r="A45" s="49"/>
      <c r="B45" s="44"/>
      <c r="C45" s="44"/>
      <c r="D45" s="49"/>
      <c r="E45" s="45"/>
      <c r="F45" s="39" t="s">
        <v>458</v>
      </c>
      <c r="G45" s="35" t="s">
        <v>466</v>
      </c>
    </row>
    <row r="46" spans="1:7">
      <c r="A46" s="49"/>
      <c r="B46" s="44"/>
      <c r="C46" s="44"/>
      <c r="D46" s="49"/>
      <c r="E46" s="45"/>
      <c r="F46" s="39" t="s">
        <v>457</v>
      </c>
      <c r="G46" s="35" t="s">
        <v>465</v>
      </c>
    </row>
    <row r="47" spans="1:7">
      <c r="A47" s="49"/>
      <c r="B47" s="44"/>
      <c r="C47" s="44"/>
      <c r="D47" s="49"/>
      <c r="E47" s="45"/>
      <c r="F47" s="39" t="s">
        <v>455</v>
      </c>
      <c r="G47" s="35" t="s">
        <v>464</v>
      </c>
    </row>
    <row r="48" spans="1:7">
      <c r="A48" s="49"/>
      <c r="B48" s="44"/>
      <c r="C48" s="44"/>
      <c r="D48" s="42"/>
      <c r="E48" s="40"/>
      <c r="F48" s="39" t="s">
        <v>453</v>
      </c>
      <c r="G48" s="35" t="s">
        <v>463</v>
      </c>
    </row>
    <row r="49" spans="1:7">
      <c r="A49" s="49"/>
      <c r="B49" s="44"/>
      <c r="C49" s="239" t="s">
        <v>752</v>
      </c>
      <c r="D49" s="54"/>
      <c r="E49" s="46" t="s">
        <v>436</v>
      </c>
      <c r="F49" s="240" t="s">
        <v>427</v>
      </c>
      <c r="G49" s="241" t="s">
        <v>84</v>
      </c>
    </row>
    <row r="50" spans="1:7">
      <c r="A50" s="49"/>
      <c r="B50" s="44"/>
      <c r="C50" s="239" t="s">
        <v>753</v>
      </c>
      <c r="D50" s="48"/>
      <c r="E50" s="37" t="s">
        <v>436</v>
      </c>
      <c r="F50" s="36" t="s">
        <v>427</v>
      </c>
      <c r="G50" s="35" t="s">
        <v>85</v>
      </c>
    </row>
    <row r="51" spans="1:7">
      <c r="A51" s="49"/>
      <c r="B51" s="44"/>
      <c r="C51" s="47" t="s">
        <v>754</v>
      </c>
      <c r="D51" s="48"/>
      <c r="E51" s="46" t="s">
        <v>428</v>
      </c>
      <c r="F51" s="39" t="s">
        <v>460</v>
      </c>
      <c r="G51" s="35" t="s">
        <v>58</v>
      </c>
    </row>
    <row r="52" spans="1:7">
      <c r="A52" s="49"/>
      <c r="B52" s="44"/>
      <c r="C52" s="44"/>
      <c r="D52" s="54"/>
      <c r="E52" s="45"/>
      <c r="F52" s="39" t="s">
        <v>459</v>
      </c>
      <c r="G52" s="35" t="s">
        <v>79</v>
      </c>
    </row>
    <row r="53" spans="1:7">
      <c r="A53" s="49"/>
      <c r="B53" s="44"/>
      <c r="C53" s="44"/>
      <c r="D53" s="54"/>
      <c r="E53" s="45"/>
      <c r="F53" s="39" t="s">
        <v>458</v>
      </c>
      <c r="G53" s="35" t="s">
        <v>595</v>
      </c>
    </row>
    <row r="54" spans="1:7">
      <c r="A54" s="49"/>
      <c r="B54" s="44"/>
      <c r="C54" s="44"/>
      <c r="D54" s="54"/>
      <c r="E54" s="45"/>
      <c r="F54" s="39" t="s">
        <v>457</v>
      </c>
      <c r="G54" s="35" t="s">
        <v>140</v>
      </c>
    </row>
    <row r="55" spans="1:7">
      <c r="A55" s="49"/>
      <c r="B55" s="44"/>
      <c r="C55" s="44"/>
      <c r="D55" s="54"/>
      <c r="E55" s="45"/>
      <c r="F55" s="39" t="s">
        <v>455</v>
      </c>
      <c r="G55" s="35" t="s">
        <v>594</v>
      </c>
    </row>
    <row r="56" spans="1:7">
      <c r="A56" s="49"/>
      <c r="B56" s="44"/>
      <c r="C56" s="44"/>
      <c r="D56" s="41"/>
      <c r="E56" s="40"/>
      <c r="F56" s="39" t="s">
        <v>453</v>
      </c>
      <c r="G56" s="35" t="s">
        <v>122</v>
      </c>
    </row>
    <row r="57" spans="1:7">
      <c r="A57" s="49"/>
      <c r="B57" s="44"/>
      <c r="C57" s="47" t="s">
        <v>755</v>
      </c>
      <c r="D57" s="48"/>
      <c r="E57" s="46" t="s">
        <v>428</v>
      </c>
      <c r="F57" s="39" t="s">
        <v>460</v>
      </c>
      <c r="G57" s="35" t="s">
        <v>618</v>
      </c>
    </row>
    <row r="58" spans="1:7">
      <c r="A58" s="49"/>
      <c r="B58" s="44"/>
      <c r="C58" s="44"/>
      <c r="D58" s="54"/>
      <c r="E58" s="45"/>
      <c r="F58" s="39" t="s">
        <v>459</v>
      </c>
      <c r="G58" s="35" t="s">
        <v>617</v>
      </c>
    </row>
    <row r="59" spans="1:7">
      <c r="A59" s="49"/>
      <c r="B59" s="44"/>
      <c r="C59" s="44"/>
      <c r="D59" s="54"/>
      <c r="E59" s="45"/>
      <c r="F59" s="39" t="s">
        <v>458</v>
      </c>
      <c r="G59" s="35" t="s">
        <v>616</v>
      </c>
    </row>
    <row r="60" spans="1:7">
      <c r="A60" s="49"/>
      <c r="B60" s="44"/>
      <c r="C60" s="44"/>
      <c r="D60" s="54"/>
      <c r="E60" s="45"/>
      <c r="F60" s="39" t="s">
        <v>457</v>
      </c>
      <c r="G60" s="35" t="s">
        <v>615</v>
      </c>
    </row>
    <row r="61" spans="1:7">
      <c r="A61" s="49"/>
      <c r="B61" s="44"/>
      <c r="C61" s="44"/>
      <c r="D61" s="54"/>
      <c r="E61" s="45"/>
      <c r="F61" s="39" t="s">
        <v>455</v>
      </c>
      <c r="G61" s="35" t="s">
        <v>614</v>
      </c>
    </row>
    <row r="62" spans="1:7">
      <c r="A62" s="49"/>
      <c r="B62" s="44"/>
      <c r="C62" s="44"/>
      <c r="D62" s="41"/>
      <c r="E62" s="40"/>
      <c r="F62" s="39" t="s">
        <v>453</v>
      </c>
      <c r="G62" s="35" t="s">
        <v>613</v>
      </c>
    </row>
    <row r="63" spans="1:7">
      <c r="A63" s="49"/>
      <c r="B63" s="44"/>
      <c r="C63" s="47" t="s">
        <v>756</v>
      </c>
      <c r="D63" s="48"/>
      <c r="E63" s="45" t="s">
        <v>428</v>
      </c>
      <c r="F63" s="39" t="s">
        <v>460</v>
      </c>
      <c r="G63" s="35" t="s">
        <v>507</v>
      </c>
    </row>
    <row r="64" spans="1:7">
      <c r="A64" s="49"/>
      <c r="B64" s="44"/>
      <c r="C64" s="44"/>
      <c r="D64" s="54"/>
      <c r="E64" s="45"/>
      <c r="F64" s="39" t="s">
        <v>459</v>
      </c>
      <c r="G64" s="35" t="s">
        <v>506</v>
      </c>
    </row>
    <row r="65" spans="1:7">
      <c r="A65" s="49"/>
      <c r="B65" s="44"/>
      <c r="C65" s="44"/>
      <c r="D65" s="54"/>
      <c r="E65" s="45"/>
      <c r="F65" s="39" t="s">
        <v>458</v>
      </c>
      <c r="G65" s="35" t="s">
        <v>505</v>
      </c>
    </row>
    <row r="66" spans="1:7">
      <c r="A66" s="49"/>
      <c r="B66" s="44"/>
      <c r="C66" s="44"/>
      <c r="D66" s="54"/>
      <c r="E66" s="45"/>
      <c r="F66" s="39" t="s">
        <v>457</v>
      </c>
      <c r="G66" s="35" t="s">
        <v>504</v>
      </c>
    </row>
    <row r="67" spans="1:7">
      <c r="A67" s="49"/>
      <c r="B67" s="44"/>
      <c r="C67" s="44"/>
      <c r="D67" s="54"/>
      <c r="E67" s="45"/>
      <c r="F67" s="39" t="s">
        <v>455</v>
      </c>
      <c r="G67" s="35" t="s">
        <v>503</v>
      </c>
    </row>
    <row r="68" spans="1:7">
      <c r="A68" s="49"/>
      <c r="B68" s="44"/>
      <c r="C68" s="43"/>
      <c r="D68" s="41"/>
      <c r="E68" s="40"/>
      <c r="F68" s="39" t="s">
        <v>453</v>
      </c>
      <c r="G68" s="35" t="s">
        <v>141</v>
      </c>
    </row>
    <row r="69" spans="1:7">
      <c r="A69" s="49"/>
      <c r="B69" s="52"/>
      <c r="C69" s="47" t="s">
        <v>757</v>
      </c>
      <c r="D69" s="54"/>
      <c r="E69" s="46" t="s">
        <v>428</v>
      </c>
      <c r="F69" s="39" t="s">
        <v>460</v>
      </c>
      <c r="G69" s="35" t="s">
        <v>49</v>
      </c>
    </row>
    <row r="70" spans="1:7">
      <c r="A70" s="49"/>
      <c r="B70" s="44"/>
      <c r="C70" s="44"/>
      <c r="D70" s="54"/>
      <c r="E70" s="45"/>
      <c r="F70" s="39" t="s">
        <v>459</v>
      </c>
      <c r="G70" s="35" t="s">
        <v>117</v>
      </c>
    </row>
    <row r="71" spans="1:7">
      <c r="A71" s="49"/>
      <c r="B71" s="44"/>
      <c r="C71" s="44"/>
      <c r="D71" s="54"/>
      <c r="E71" s="45"/>
      <c r="F71" s="39" t="s">
        <v>458</v>
      </c>
      <c r="G71" s="35" t="s">
        <v>132</v>
      </c>
    </row>
    <row r="72" spans="1:7">
      <c r="A72" s="49"/>
      <c r="B72" s="44"/>
      <c r="C72" s="44"/>
      <c r="D72" s="54"/>
      <c r="E72" s="45"/>
      <c r="F72" s="39" t="s">
        <v>457</v>
      </c>
      <c r="G72" s="35" t="s">
        <v>111</v>
      </c>
    </row>
    <row r="73" spans="1:7">
      <c r="A73" s="49"/>
      <c r="B73" s="44"/>
      <c r="C73" s="44"/>
      <c r="D73" s="54"/>
      <c r="E73" s="45"/>
      <c r="F73" s="39" t="s">
        <v>455</v>
      </c>
      <c r="G73" s="35" t="s">
        <v>597</v>
      </c>
    </row>
    <row r="74" spans="1:7">
      <c r="A74" s="49"/>
      <c r="B74" s="44"/>
      <c r="C74" s="43"/>
      <c r="D74" s="41"/>
      <c r="E74" s="40"/>
      <c r="F74" s="39" t="s">
        <v>453</v>
      </c>
      <c r="G74" s="35" t="s">
        <v>596</v>
      </c>
    </row>
    <row r="75" spans="1:7">
      <c r="A75" s="49"/>
      <c r="B75" s="44"/>
      <c r="C75" s="47" t="s">
        <v>758</v>
      </c>
      <c r="D75" s="48"/>
      <c r="E75" s="46" t="s">
        <v>428</v>
      </c>
      <c r="F75" s="39" t="s">
        <v>460</v>
      </c>
      <c r="G75" s="35" t="s">
        <v>144</v>
      </c>
    </row>
    <row r="76" spans="1:7">
      <c r="A76" s="49"/>
      <c r="B76" s="44"/>
      <c r="C76" s="44"/>
      <c r="D76" s="54"/>
      <c r="E76" s="45"/>
      <c r="F76" s="39" t="s">
        <v>459</v>
      </c>
      <c r="G76" s="35" t="s">
        <v>128</v>
      </c>
    </row>
    <row r="77" spans="1:7">
      <c r="A77" s="49"/>
      <c r="B77" s="44"/>
      <c r="C77" s="44"/>
      <c r="D77" s="54"/>
      <c r="E77" s="45"/>
      <c r="F77" s="39" t="s">
        <v>458</v>
      </c>
      <c r="G77" s="35" t="s">
        <v>125</v>
      </c>
    </row>
    <row r="78" spans="1:7">
      <c r="A78" s="49"/>
      <c r="B78" s="44"/>
      <c r="C78" s="44"/>
      <c r="D78" s="54"/>
      <c r="E78" s="45"/>
      <c r="F78" s="39" t="s">
        <v>457</v>
      </c>
      <c r="G78" s="35" t="s">
        <v>605</v>
      </c>
    </row>
    <row r="79" spans="1:7">
      <c r="A79" s="49"/>
      <c r="B79" s="44"/>
      <c r="C79" s="44"/>
      <c r="D79" s="54"/>
      <c r="E79" s="45"/>
      <c r="F79" s="39" t="s">
        <v>455</v>
      </c>
      <c r="G79" s="35" t="s">
        <v>604</v>
      </c>
    </row>
    <row r="80" spans="1:7">
      <c r="A80" s="49"/>
      <c r="B80" s="44"/>
      <c r="C80" s="44"/>
      <c r="D80" s="41"/>
      <c r="E80" s="40"/>
      <c r="F80" s="39" t="s">
        <v>453</v>
      </c>
      <c r="G80" s="35" t="s">
        <v>603</v>
      </c>
    </row>
    <row r="81" spans="1:7">
      <c r="A81" s="49"/>
      <c r="B81" s="239" t="s">
        <v>770</v>
      </c>
      <c r="C81" s="47"/>
      <c r="D81" s="54"/>
      <c r="E81" s="45"/>
      <c r="F81" s="46" t="s">
        <v>659</v>
      </c>
      <c r="G81" s="241" t="s">
        <v>660</v>
      </c>
    </row>
    <row r="82" spans="1:7">
      <c r="A82" s="49"/>
      <c r="B82" s="239" t="s">
        <v>762</v>
      </c>
      <c r="C82" s="237"/>
      <c r="D82" s="237"/>
      <c r="E82" s="242"/>
      <c r="F82" s="237"/>
      <c r="G82" s="243"/>
    </row>
    <row r="83" spans="1:7">
      <c r="A83" s="49"/>
      <c r="B83" s="54"/>
      <c r="C83" s="41" t="s">
        <v>763</v>
      </c>
      <c r="D83" s="41"/>
      <c r="E83" s="37" t="s">
        <v>436</v>
      </c>
      <c r="F83" s="36" t="s">
        <v>427</v>
      </c>
      <c r="G83" s="35" t="s">
        <v>443</v>
      </c>
    </row>
    <row r="84" spans="1:7">
      <c r="A84" s="49" t="s">
        <v>687</v>
      </c>
      <c r="B84" s="54"/>
      <c r="C84" s="38" t="s">
        <v>764</v>
      </c>
      <c r="D84" s="38"/>
      <c r="E84" s="37" t="s">
        <v>428</v>
      </c>
      <c r="F84" s="36" t="s">
        <v>427</v>
      </c>
      <c r="G84" s="35" t="s">
        <v>105</v>
      </c>
    </row>
    <row r="85" spans="1:7">
      <c r="A85" s="49"/>
      <c r="B85" s="54"/>
      <c r="C85" s="38" t="s">
        <v>765</v>
      </c>
      <c r="D85" s="38"/>
      <c r="E85" s="37" t="s">
        <v>436</v>
      </c>
      <c r="F85" s="36" t="s">
        <v>427</v>
      </c>
      <c r="G85" s="35" t="s">
        <v>43</v>
      </c>
    </row>
    <row r="86" spans="1:7">
      <c r="A86" s="49"/>
      <c r="B86" s="54"/>
      <c r="C86" s="38" t="s">
        <v>766</v>
      </c>
      <c r="D86" s="38"/>
      <c r="E86" s="37" t="s">
        <v>428</v>
      </c>
      <c r="F86" s="36" t="s">
        <v>427</v>
      </c>
      <c r="G86" s="35" t="s">
        <v>442</v>
      </c>
    </row>
    <row r="87" spans="1:7">
      <c r="A87" s="49"/>
      <c r="B87" s="54"/>
      <c r="C87" s="48" t="s">
        <v>767</v>
      </c>
      <c r="D87" s="48"/>
      <c r="E87" s="37" t="s">
        <v>436</v>
      </c>
      <c r="F87" s="36" t="s">
        <v>427</v>
      </c>
      <c r="G87" s="35" t="s">
        <v>640</v>
      </c>
    </row>
    <row r="88" spans="1:7">
      <c r="A88" s="49"/>
      <c r="B88" s="54"/>
      <c r="C88" s="48" t="s">
        <v>768</v>
      </c>
      <c r="D88" s="48"/>
      <c r="E88" s="36" t="s">
        <v>436</v>
      </c>
      <c r="F88" s="36" t="s">
        <v>427</v>
      </c>
      <c r="G88" s="35" t="s">
        <v>641</v>
      </c>
    </row>
    <row r="89" spans="1:7">
      <c r="A89" s="49"/>
      <c r="B89" s="49"/>
      <c r="C89" s="50" t="s">
        <v>769</v>
      </c>
      <c r="D89" s="39" t="s">
        <v>747</v>
      </c>
      <c r="E89" s="36" t="s">
        <v>428</v>
      </c>
      <c r="F89" s="36" t="s">
        <v>427</v>
      </c>
      <c r="G89" s="35" t="s">
        <v>642</v>
      </c>
    </row>
    <row r="90" spans="1:7">
      <c r="A90" s="49"/>
      <c r="B90" s="49"/>
      <c r="C90" s="49" t="s">
        <v>441</v>
      </c>
      <c r="D90" s="39" t="s">
        <v>748</v>
      </c>
      <c r="E90" s="36" t="s">
        <v>428</v>
      </c>
      <c r="F90" s="36" t="s">
        <v>427</v>
      </c>
      <c r="G90" s="35" t="s">
        <v>643</v>
      </c>
    </row>
    <row r="91" spans="1:7">
      <c r="A91" s="42"/>
      <c r="B91" s="42"/>
      <c r="C91" s="42"/>
      <c r="D91" s="39" t="s">
        <v>749</v>
      </c>
      <c r="E91" s="36" t="s">
        <v>428</v>
      </c>
      <c r="F91" s="36" t="s">
        <v>427</v>
      </c>
      <c r="G91" s="35" t="s">
        <v>644</v>
      </c>
    </row>
    <row r="92" spans="1:7">
      <c r="A92" s="244" t="s">
        <v>771</v>
      </c>
      <c r="B92" s="239" t="s">
        <v>761</v>
      </c>
      <c r="C92" s="237"/>
      <c r="D92" s="237"/>
      <c r="E92" s="242"/>
      <c r="F92" s="242"/>
      <c r="G92" s="243"/>
    </row>
    <row r="93" spans="1:7">
      <c r="A93" s="49"/>
      <c r="B93" s="49"/>
      <c r="C93" s="50" t="s">
        <v>772</v>
      </c>
      <c r="D93" s="39" t="s">
        <v>733</v>
      </c>
      <c r="E93" s="37" t="s">
        <v>436</v>
      </c>
      <c r="F93" s="36" t="s">
        <v>427</v>
      </c>
      <c r="G93" s="35" t="s">
        <v>109</v>
      </c>
    </row>
    <row r="94" spans="1:7">
      <c r="A94" s="49"/>
      <c r="B94" s="49"/>
      <c r="C94" s="49"/>
      <c r="D94" s="39" t="s">
        <v>734</v>
      </c>
      <c r="E94" s="37" t="s">
        <v>436</v>
      </c>
      <c r="F94" s="36" t="s">
        <v>427</v>
      </c>
      <c r="G94" s="35" t="s">
        <v>112</v>
      </c>
    </row>
    <row r="95" spans="1:7">
      <c r="A95" s="49"/>
      <c r="B95" s="49"/>
      <c r="C95" s="49"/>
      <c r="D95" s="50" t="s">
        <v>735</v>
      </c>
      <c r="E95" s="46" t="s">
        <v>436</v>
      </c>
      <c r="F95" s="36" t="s">
        <v>427</v>
      </c>
      <c r="G95" s="35" t="s">
        <v>116</v>
      </c>
    </row>
    <row r="96" spans="1:7">
      <c r="A96" s="49"/>
      <c r="B96" s="49"/>
      <c r="C96" s="47" t="s">
        <v>773</v>
      </c>
      <c r="D96" s="48"/>
      <c r="E96" s="46" t="s">
        <v>428</v>
      </c>
      <c r="F96" s="38" t="s">
        <v>460</v>
      </c>
      <c r="G96" s="35" t="s">
        <v>70</v>
      </c>
    </row>
    <row r="97" spans="1:7">
      <c r="A97" s="49"/>
      <c r="B97" s="49"/>
      <c r="C97" s="44"/>
      <c r="D97" s="54"/>
      <c r="E97" s="45"/>
      <c r="F97" s="38" t="s">
        <v>459</v>
      </c>
      <c r="G97" s="35" t="s">
        <v>632</v>
      </c>
    </row>
    <row r="98" spans="1:7">
      <c r="A98" s="49"/>
      <c r="B98" s="49"/>
      <c r="C98" s="44"/>
      <c r="D98" s="54"/>
      <c r="E98" s="45"/>
      <c r="F98" s="38" t="s">
        <v>458</v>
      </c>
      <c r="G98" s="35" t="s">
        <v>39</v>
      </c>
    </row>
    <row r="99" spans="1:7">
      <c r="A99" s="49"/>
      <c r="B99" s="49"/>
      <c r="C99" s="44"/>
      <c r="D99" s="54"/>
      <c r="E99" s="45"/>
      <c r="F99" s="38" t="s">
        <v>457</v>
      </c>
      <c r="G99" s="35" t="s">
        <v>631</v>
      </c>
    </row>
    <row r="100" spans="1:7">
      <c r="A100" s="49"/>
      <c r="B100" s="49"/>
      <c r="C100" s="44"/>
      <c r="D100" s="54"/>
      <c r="E100" s="45"/>
      <c r="F100" s="38" t="s">
        <v>455</v>
      </c>
      <c r="G100" s="35" t="s">
        <v>630</v>
      </c>
    </row>
    <row r="101" spans="1:7">
      <c r="A101" s="49"/>
      <c r="B101" s="49"/>
      <c r="C101" s="43"/>
      <c r="D101" s="41"/>
      <c r="E101" s="40"/>
      <c r="F101" s="38" t="s">
        <v>453</v>
      </c>
      <c r="G101" s="35" t="s">
        <v>629</v>
      </c>
    </row>
    <row r="102" spans="1:7">
      <c r="A102" s="49"/>
      <c r="B102" s="49"/>
      <c r="C102" s="50" t="s">
        <v>774</v>
      </c>
      <c r="D102" s="38" t="s">
        <v>736</v>
      </c>
      <c r="E102" s="37" t="s">
        <v>436</v>
      </c>
      <c r="F102" s="36" t="s">
        <v>427</v>
      </c>
      <c r="G102" s="35" t="s">
        <v>502</v>
      </c>
    </row>
    <row r="103" spans="1:7">
      <c r="A103" s="49"/>
      <c r="B103" s="49"/>
      <c r="C103" s="49"/>
      <c r="D103" s="38" t="s">
        <v>737</v>
      </c>
      <c r="E103" s="37" t="s">
        <v>436</v>
      </c>
      <c r="F103" s="36" t="s">
        <v>427</v>
      </c>
      <c r="G103" s="35" t="s">
        <v>501</v>
      </c>
    </row>
    <row r="104" spans="1:7">
      <c r="A104" s="49"/>
      <c r="B104" s="49"/>
      <c r="C104" s="42"/>
      <c r="D104" s="38" t="s">
        <v>738</v>
      </c>
      <c r="E104" s="37" t="s">
        <v>436</v>
      </c>
      <c r="F104" s="36" t="s">
        <v>427</v>
      </c>
      <c r="G104" s="35" t="s">
        <v>90</v>
      </c>
    </row>
    <row r="105" spans="1:7">
      <c r="A105" s="49"/>
      <c r="B105" s="239" t="s">
        <v>775</v>
      </c>
      <c r="C105" s="53"/>
      <c r="D105" s="53"/>
      <c r="E105" s="245"/>
      <c r="F105" s="242"/>
      <c r="G105" s="243"/>
    </row>
    <row r="106" spans="1:7">
      <c r="A106" s="49"/>
      <c r="B106" s="49"/>
      <c r="C106" s="38" t="s">
        <v>690</v>
      </c>
      <c r="D106" s="38"/>
      <c r="E106" s="37" t="s">
        <v>436</v>
      </c>
      <c r="F106" s="36" t="s">
        <v>427</v>
      </c>
      <c r="G106" s="35" t="s">
        <v>661</v>
      </c>
    </row>
    <row r="107" spans="1:7">
      <c r="A107" s="49"/>
      <c r="B107" s="54"/>
      <c r="C107" s="38" t="s">
        <v>691</v>
      </c>
      <c r="D107" s="38"/>
      <c r="E107" s="37" t="s">
        <v>436</v>
      </c>
      <c r="F107" s="36" t="s">
        <v>427</v>
      </c>
      <c r="G107" s="35" t="s">
        <v>213</v>
      </c>
    </row>
    <row r="108" spans="1:7">
      <c r="A108" s="49"/>
      <c r="B108" s="54"/>
      <c r="C108" s="38" t="s">
        <v>692</v>
      </c>
      <c r="D108" s="38"/>
      <c r="E108" s="37" t="s">
        <v>436</v>
      </c>
      <c r="F108" s="36" t="s">
        <v>427</v>
      </c>
      <c r="G108" s="35" t="s">
        <v>440</v>
      </c>
    </row>
    <row r="109" spans="1:7">
      <c r="A109" s="49"/>
      <c r="B109" s="54"/>
      <c r="C109" s="38" t="s">
        <v>693</v>
      </c>
      <c r="D109" s="38"/>
      <c r="E109" s="37" t="s">
        <v>436</v>
      </c>
      <c r="F109" s="36" t="s">
        <v>427</v>
      </c>
      <c r="G109" s="35" t="s">
        <v>204</v>
      </c>
    </row>
    <row r="110" spans="1:7">
      <c r="A110" s="49"/>
      <c r="B110" s="54"/>
      <c r="C110" s="38" t="s">
        <v>694</v>
      </c>
      <c r="D110" s="38"/>
      <c r="E110" s="37" t="s">
        <v>436</v>
      </c>
      <c r="F110" s="36" t="s">
        <v>427</v>
      </c>
      <c r="G110" s="35" t="s">
        <v>208</v>
      </c>
    </row>
    <row r="111" spans="1:7">
      <c r="A111" s="49"/>
      <c r="B111" s="54"/>
      <c r="C111" s="38" t="s">
        <v>695</v>
      </c>
      <c r="D111" s="38"/>
      <c r="E111" s="37" t="s">
        <v>436</v>
      </c>
      <c r="F111" s="36" t="s">
        <v>427</v>
      </c>
      <c r="G111" s="35" t="s">
        <v>439</v>
      </c>
    </row>
    <row r="112" spans="1:7">
      <c r="A112" s="49"/>
      <c r="B112" s="54"/>
      <c r="C112" s="38" t="s">
        <v>696</v>
      </c>
      <c r="D112" s="38"/>
      <c r="E112" s="37" t="s">
        <v>436</v>
      </c>
      <c r="F112" s="36" t="s">
        <v>427</v>
      </c>
      <c r="G112" s="35" t="s">
        <v>438</v>
      </c>
    </row>
    <row r="113" spans="1:7">
      <c r="A113" s="49"/>
      <c r="B113" s="54"/>
      <c r="C113" s="38" t="s">
        <v>697</v>
      </c>
      <c r="D113" s="38"/>
      <c r="E113" s="37" t="s">
        <v>436</v>
      </c>
      <c r="F113" s="36" t="s">
        <v>427</v>
      </c>
      <c r="G113" s="35" t="s">
        <v>437</v>
      </c>
    </row>
    <row r="114" spans="1:7">
      <c r="A114" s="49"/>
      <c r="B114" s="54"/>
      <c r="C114" s="38" t="s">
        <v>698</v>
      </c>
      <c r="D114" s="38"/>
      <c r="E114" s="37" t="s">
        <v>436</v>
      </c>
      <c r="F114" s="36" t="s">
        <v>427</v>
      </c>
      <c r="G114" s="35" t="s">
        <v>200</v>
      </c>
    </row>
    <row r="115" spans="1:7">
      <c r="A115" s="49"/>
      <c r="B115" s="54"/>
      <c r="C115" s="38" t="s">
        <v>699</v>
      </c>
      <c r="D115" s="38"/>
      <c r="E115" s="37" t="s">
        <v>428</v>
      </c>
      <c r="F115" s="36" t="s">
        <v>427</v>
      </c>
      <c r="G115" s="35" t="s">
        <v>220</v>
      </c>
    </row>
    <row r="116" spans="1:7">
      <c r="A116" s="49"/>
      <c r="B116" s="54"/>
      <c r="C116" s="38" t="s">
        <v>700</v>
      </c>
      <c r="D116" s="38"/>
      <c r="E116" s="37" t="s">
        <v>428</v>
      </c>
      <c r="F116" s="36" t="s">
        <v>427</v>
      </c>
      <c r="G116" s="35" t="s">
        <v>435</v>
      </c>
    </row>
    <row r="117" spans="1:7">
      <c r="A117" s="49"/>
      <c r="B117" s="54"/>
      <c r="C117" s="38" t="s">
        <v>701</v>
      </c>
      <c r="D117" s="38"/>
      <c r="E117" s="37" t="s">
        <v>428</v>
      </c>
      <c r="F117" s="36" t="s">
        <v>427</v>
      </c>
      <c r="G117" s="35" t="s">
        <v>217</v>
      </c>
    </row>
    <row r="118" spans="1:7">
      <c r="A118" s="49"/>
      <c r="B118" s="54"/>
      <c r="C118" s="38" t="s">
        <v>702</v>
      </c>
      <c r="D118" s="38"/>
      <c r="E118" s="37" t="s">
        <v>428</v>
      </c>
      <c r="F118" s="36" t="s">
        <v>427</v>
      </c>
      <c r="G118" s="35" t="s">
        <v>434</v>
      </c>
    </row>
    <row r="119" spans="1:7">
      <c r="A119" s="49"/>
      <c r="B119" s="54"/>
      <c r="C119" s="38" t="s">
        <v>703</v>
      </c>
      <c r="D119" s="38"/>
      <c r="E119" s="37" t="s">
        <v>428</v>
      </c>
      <c r="F119" s="36" t="s">
        <v>427</v>
      </c>
      <c r="G119" s="35" t="s">
        <v>433</v>
      </c>
    </row>
    <row r="120" spans="1:7">
      <c r="A120" s="49"/>
      <c r="B120" s="54"/>
      <c r="C120" s="38" t="s">
        <v>704</v>
      </c>
      <c r="D120" s="38"/>
      <c r="E120" s="37" t="s">
        <v>428</v>
      </c>
      <c r="F120" s="36" t="s">
        <v>427</v>
      </c>
      <c r="G120" s="35" t="s">
        <v>432</v>
      </c>
    </row>
    <row r="121" spans="1:7">
      <c r="A121" s="49"/>
      <c r="B121" s="54"/>
      <c r="C121" s="38" t="s">
        <v>705</v>
      </c>
      <c r="D121" s="38"/>
      <c r="E121" s="37" t="s">
        <v>428</v>
      </c>
      <c r="F121" s="36" t="s">
        <v>427</v>
      </c>
      <c r="G121" s="35" t="s">
        <v>219</v>
      </c>
    </row>
    <row r="122" spans="1:7">
      <c r="A122" s="49"/>
      <c r="B122" s="54"/>
      <c r="C122" s="38" t="s">
        <v>706</v>
      </c>
      <c r="D122" s="38"/>
      <c r="E122" s="37" t="s">
        <v>428</v>
      </c>
      <c r="F122" s="36" t="s">
        <v>427</v>
      </c>
      <c r="G122" s="35" t="s">
        <v>209</v>
      </c>
    </row>
    <row r="123" spans="1:7">
      <c r="A123" s="49"/>
      <c r="B123" s="54"/>
      <c r="C123" s="38" t="s">
        <v>707</v>
      </c>
      <c r="D123" s="38"/>
      <c r="E123" s="37" t="s">
        <v>428</v>
      </c>
      <c r="F123" s="36" t="s">
        <v>427</v>
      </c>
      <c r="G123" s="35" t="s">
        <v>198</v>
      </c>
    </row>
    <row r="124" spans="1:7">
      <c r="A124" s="49"/>
      <c r="B124" s="54"/>
      <c r="C124" s="38" t="s">
        <v>708</v>
      </c>
      <c r="D124" s="38"/>
      <c r="E124" s="37" t="s">
        <v>428</v>
      </c>
      <c r="F124" s="36" t="s">
        <v>427</v>
      </c>
      <c r="G124" s="35" t="s">
        <v>431</v>
      </c>
    </row>
    <row r="125" spans="1:7">
      <c r="A125" s="49"/>
      <c r="B125" s="54"/>
      <c r="C125" s="38" t="s">
        <v>709</v>
      </c>
      <c r="D125" s="38"/>
      <c r="E125" s="37" t="s">
        <v>428</v>
      </c>
      <c r="F125" s="36" t="s">
        <v>427</v>
      </c>
      <c r="G125" s="35" t="s">
        <v>203</v>
      </c>
    </row>
    <row r="126" spans="1:7">
      <c r="A126" s="49"/>
      <c r="B126" s="54"/>
      <c r="C126" s="38" t="s">
        <v>710</v>
      </c>
      <c r="D126" s="38"/>
      <c r="E126" s="37" t="s">
        <v>428</v>
      </c>
      <c r="F126" s="36" t="s">
        <v>427</v>
      </c>
      <c r="G126" s="35" t="s">
        <v>430</v>
      </c>
    </row>
    <row r="127" spans="1:7">
      <c r="A127" s="49"/>
      <c r="B127" s="54"/>
      <c r="C127" s="38" t="s">
        <v>711</v>
      </c>
      <c r="D127" s="38"/>
      <c r="E127" s="37" t="s">
        <v>428</v>
      </c>
      <c r="F127" s="36" t="s">
        <v>427</v>
      </c>
      <c r="G127" s="35" t="s">
        <v>197</v>
      </c>
    </row>
    <row r="128" spans="1:7">
      <c r="A128" s="49"/>
      <c r="B128" s="54"/>
      <c r="C128" s="38" t="s">
        <v>712</v>
      </c>
      <c r="D128" s="38"/>
      <c r="E128" s="37" t="s">
        <v>428</v>
      </c>
      <c r="F128" s="36" t="s">
        <v>427</v>
      </c>
      <c r="G128" s="35" t="s">
        <v>429</v>
      </c>
    </row>
    <row r="129" spans="1:7">
      <c r="A129" s="49"/>
      <c r="B129" s="54"/>
      <c r="C129" s="48" t="s">
        <v>713</v>
      </c>
      <c r="D129" s="48"/>
      <c r="E129" s="46" t="s">
        <v>428</v>
      </c>
      <c r="F129" s="36" t="s">
        <v>427</v>
      </c>
      <c r="G129" s="35" t="s">
        <v>210</v>
      </c>
    </row>
    <row r="130" spans="1:7">
      <c r="A130" s="44"/>
      <c r="B130" s="44"/>
      <c r="C130" s="47" t="s">
        <v>714</v>
      </c>
      <c r="D130" s="39" t="s">
        <v>739</v>
      </c>
      <c r="E130" s="46" t="s">
        <v>428</v>
      </c>
      <c r="F130" s="36" t="s">
        <v>427</v>
      </c>
      <c r="G130" s="35" t="s">
        <v>215</v>
      </c>
    </row>
    <row r="131" spans="1:7">
      <c r="A131" s="44"/>
      <c r="B131" s="44"/>
      <c r="C131" s="44"/>
      <c r="D131" s="39" t="s">
        <v>740</v>
      </c>
      <c r="E131" s="45"/>
      <c r="F131" s="36" t="s">
        <v>427</v>
      </c>
      <c r="G131" s="35" t="s">
        <v>199</v>
      </c>
    </row>
    <row r="132" spans="1:7">
      <c r="A132" s="44"/>
      <c r="B132" s="44"/>
      <c r="C132" s="43"/>
      <c r="D132" s="39" t="s">
        <v>741</v>
      </c>
      <c r="E132" s="40"/>
      <c r="F132" s="36" t="s">
        <v>427</v>
      </c>
      <c r="G132" s="35" t="s">
        <v>196</v>
      </c>
    </row>
    <row r="133" spans="1:7">
      <c r="A133" s="42"/>
      <c r="B133" s="51"/>
      <c r="C133" s="39" t="s">
        <v>715</v>
      </c>
      <c r="D133" s="42" t="s">
        <v>716</v>
      </c>
      <c r="E133" s="40" t="s">
        <v>428</v>
      </c>
      <c r="F133" s="36" t="s">
        <v>427</v>
      </c>
      <c r="G133" s="35" t="s">
        <v>207</v>
      </c>
    </row>
    <row r="134" spans="1:7">
      <c r="A134" s="244" t="s">
        <v>776</v>
      </c>
      <c r="B134" s="239" t="s">
        <v>761</v>
      </c>
      <c r="C134" s="53"/>
      <c r="D134" s="53"/>
      <c r="E134" s="245"/>
      <c r="F134" s="245"/>
      <c r="G134" s="247"/>
    </row>
    <row r="135" spans="1:7">
      <c r="A135" s="49"/>
      <c r="B135" s="49"/>
      <c r="C135" s="246" t="s">
        <v>777</v>
      </c>
      <c r="D135" s="39" t="s">
        <v>778</v>
      </c>
      <c r="E135" s="36" t="s">
        <v>436</v>
      </c>
      <c r="F135" s="36" t="s">
        <v>427</v>
      </c>
      <c r="G135" s="35" t="s">
        <v>103</v>
      </c>
    </row>
    <row r="136" spans="1:7">
      <c r="A136" s="49"/>
      <c r="B136" s="49"/>
      <c r="C136" s="49"/>
      <c r="D136" s="39" t="s">
        <v>779</v>
      </c>
      <c r="E136" s="37" t="s">
        <v>436</v>
      </c>
      <c r="F136" s="36" t="s">
        <v>427</v>
      </c>
      <c r="G136" s="35" t="s">
        <v>93</v>
      </c>
    </row>
    <row r="137" spans="1:7">
      <c r="A137" s="49"/>
      <c r="B137" s="49"/>
      <c r="C137" s="49"/>
      <c r="D137" s="39" t="s">
        <v>780</v>
      </c>
      <c r="E137" s="36" t="s">
        <v>436</v>
      </c>
      <c r="F137" s="36" t="s">
        <v>427</v>
      </c>
      <c r="G137" s="35" t="s">
        <v>514</v>
      </c>
    </row>
    <row r="138" spans="1:7">
      <c r="A138" s="49"/>
      <c r="B138" s="49"/>
      <c r="C138" s="49"/>
      <c r="D138" s="47" t="s">
        <v>781</v>
      </c>
      <c r="E138" s="46"/>
      <c r="F138" s="36"/>
      <c r="G138" s="35"/>
    </row>
    <row r="139" spans="1:7">
      <c r="A139" s="49"/>
      <c r="B139" s="49"/>
      <c r="C139" s="49"/>
      <c r="D139" s="39" t="s">
        <v>782</v>
      </c>
      <c r="E139" s="37" t="s">
        <v>436</v>
      </c>
      <c r="F139" s="36" t="s">
        <v>427</v>
      </c>
      <c r="G139" s="35" t="s">
        <v>515</v>
      </c>
    </row>
    <row r="140" spans="1:7">
      <c r="A140" s="49"/>
      <c r="B140" s="49"/>
      <c r="C140" s="49"/>
      <c r="D140" s="39" t="s">
        <v>783</v>
      </c>
      <c r="E140" s="36" t="s">
        <v>436</v>
      </c>
      <c r="F140" s="36" t="s">
        <v>427</v>
      </c>
      <c r="G140" s="35" t="s">
        <v>119</v>
      </c>
    </row>
    <row r="141" spans="1:7">
      <c r="A141" s="49"/>
      <c r="B141" s="49"/>
      <c r="C141" s="49"/>
      <c r="D141" s="39" t="s">
        <v>784</v>
      </c>
      <c r="E141" s="36" t="s">
        <v>436</v>
      </c>
      <c r="F141" s="36" t="s">
        <v>427</v>
      </c>
      <c r="G141" s="35" t="s">
        <v>142</v>
      </c>
    </row>
    <row r="142" spans="1:7">
      <c r="A142" s="44"/>
      <c r="B142" s="44"/>
      <c r="C142" s="246" t="s">
        <v>785</v>
      </c>
      <c r="D142" s="50" t="s">
        <v>786</v>
      </c>
      <c r="E142" s="46" t="s">
        <v>428</v>
      </c>
      <c r="F142" s="39" t="s">
        <v>460</v>
      </c>
      <c r="G142" s="35" t="s">
        <v>47</v>
      </c>
    </row>
    <row r="143" spans="1:7">
      <c r="A143" s="44"/>
      <c r="B143" s="44"/>
      <c r="C143" s="44"/>
      <c r="D143" s="49"/>
      <c r="E143" s="45"/>
      <c r="F143" s="39" t="s">
        <v>459</v>
      </c>
      <c r="G143" s="35" t="s">
        <v>73</v>
      </c>
    </row>
    <row r="144" spans="1:7">
      <c r="A144" s="44"/>
      <c r="B144" s="44"/>
      <c r="C144" s="44"/>
      <c r="D144" s="49"/>
      <c r="E144" s="45"/>
      <c r="F144" s="39" t="s">
        <v>458</v>
      </c>
      <c r="G144" s="35" t="s">
        <v>580</v>
      </c>
    </row>
    <row r="145" spans="1:7">
      <c r="A145" s="44"/>
      <c r="B145" s="44"/>
      <c r="C145" s="44"/>
      <c r="D145" s="49"/>
      <c r="E145" s="45"/>
      <c r="F145" s="39" t="s">
        <v>457</v>
      </c>
      <c r="G145" s="35" t="s">
        <v>68</v>
      </c>
    </row>
    <row r="146" spans="1:7">
      <c r="A146" s="44"/>
      <c r="B146" s="44"/>
      <c r="C146" s="44"/>
      <c r="D146" s="49"/>
      <c r="E146" s="45"/>
      <c r="F146" s="39" t="s">
        <v>455</v>
      </c>
      <c r="G146" s="35" t="s">
        <v>579</v>
      </c>
    </row>
    <row r="147" spans="1:7">
      <c r="A147" s="44"/>
      <c r="B147" s="44"/>
      <c r="C147" s="44"/>
      <c r="D147" s="42"/>
      <c r="E147" s="45"/>
      <c r="F147" s="39" t="s">
        <v>453</v>
      </c>
      <c r="G147" s="35" t="s">
        <v>578</v>
      </c>
    </row>
    <row r="148" spans="1:7">
      <c r="A148" s="44"/>
      <c r="B148" s="44"/>
      <c r="C148" s="44"/>
      <c r="D148" s="50" t="s">
        <v>787</v>
      </c>
      <c r="E148" s="46" t="s">
        <v>428</v>
      </c>
      <c r="F148" s="39" t="s">
        <v>460</v>
      </c>
      <c r="G148" s="35" t="s">
        <v>48</v>
      </c>
    </row>
    <row r="149" spans="1:7">
      <c r="A149" s="44"/>
      <c r="B149" s="44"/>
      <c r="C149" s="44"/>
      <c r="D149" s="49"/>
      <c r="E149" s="45"/>
      <c r="F149" s="39" t="s">
        <v>459</v>
      </c>
      <c r="G149" s="35" t="s">
        <v>56</v>
      </c>
    </row>
    <row r="150" spans="1:7">
      <c r="A150" s="44"/>
      <c r="B150" s="44"/>
      <c r="C150" s="44"/>
      <c r="D150" s="49"/>
      <c r="E150" s="45"/>
      <c r="F150" s="39" t="s">
        <v>458</v>
      </c>
      <c r="G150" s="35" t="s">
        <v>120</v>
      </c>
    </row>
    <row r="151" spans="1:7">
      <c r="A151" s="44"/>
      <c r="B151" s="44"/>
      <c r="C151" s="44"/>
      <c r="D151" s="49"/>
      <c r="E151" s="45"/>
      <c r="F151" s="39" t="s">
        <v>457</v>
      </c>
      <c r="G151" s="35" t="s">
        <v>54</v>
      </c>
    </row>
    <row r="152" spans="1:7">
      <c r="A152" s="44"/>
      <c r="B152" s="44"/>
      <c r="C152" s="44"/>
      <c r="D152" s="49"/>
      <c r="E152" s="45"/>
      <c r="F152" s="39" t="s">
        <v>455</v>
      </c>
      <c r="G152" s="35" t="s">
        <v>124</v>
      </c>
    </row>
    <row r="153" spans="1:7">
      <c r="A153" s="44"/>
      <c r="B153" s="44"/>
      <c r="C153" s="44"/>
      <c r="D153" s="42"/>
      <c r="E153" s="45"/>
      <c r="F153" s="39" t="s">
        <v>453</v>
      </c>
      <c r="G153" s="35" t="s">
        <v>107</v>
      </c>
    </row>
    <row r="154" spans="1:7">
      <c r="A154" s="44"/>
      <c r="B154" s="44"/>
      <c r="C154" s="44"/>
      <c r="D154" s="50" t="s">
        <v>788</v>
      </c>
      <c r="E154" s="46" t="s">
        <v>428</v>
      </c>
      <c r="F154" s="39" t="s">
        <v>460</v>
      </c>
      <c r="G154" s="35" t="s">
        <v>75</v>
      </c>
    </row>
    <row r="155" spans="1:7">
      <c r="A155" s="44"/>
      <c r="B155" s="44"/>
      <c r="C155" s="44"/>
      <c r="D155" s="49"/>
      <c r="E155" s="45"/>
      <c r="F155" s="39" t="s">
        <v>459</v>
      </c>
      <c r="G155" s="35" t="s">
        <v>136</v>
      </c>
    </row>
    <row r="156" spans="1:7">
      <c r="A156" s="44"/>
      <c r="B156" s="44"/>
      <c r="C156" s="44"/>
      <c r="D156" s="49"/>
      <c r="E156" s="45"/>
      <c r="F156" s="39" t="s">
        <v>458</v>
      </c>
      <c r="G156" s="35" t="s">
        <v>159</v>
      </c>
    </row>
    <row r="157" spans="1:7">
      <c r="A157" s="44"/>
      <c r="B157" s="44"/>
      <c r="C157" s="44"/>
      <c r="D157" s="49"/>
      <c r="E157" s="45"/>
      <c r="F157" s="39" t="s">
        <v>457</v>
      </c>
      <c r="G157" s="35" t="s">
        <v>153</v>
      </c>
    </row>
    <row r="158" spans="1:7">
      <c r="A158" s="44"/>
      <c r="B158" s="44"/>
      <c r="C158" s="44"/>
      <c r="D158" s="49"/>
      <c r="E158" s="45"/>
      <c r="F158" s="39" t="s">
        <v>455</v>
      </c>
      <c r="G158" s="35" t="s">
        <v>577</v>
      </c>
    </row>
    <row r="159" spans="1:7">
      <c r="A159" s="44"/>
      <c r="B159" s="44"/>
      <c r="C159" s="44"/>
      <c r="D159" s="42"/>
      <c r="E159" s="45"/>
      <c r="F159" s="39" t="s">
        <v>453</v>
      </c>
      <c r="G159" s="35" t="s">
        <v>576</v>
      </c>
    </row>
    <row r="160" spans="1:7">
      <c r="A160" s="44"/>
      <c r="B160" s="44"/>
      <c r="C160" s="44"/>
      <c r="D160" s="50" t="s">
        <v>789</v>
      </c>
      <c r="E160" s="46" t="s">
        <v>428</v>
      </c>
      <c r="F160" s="39" t="s">
        <v>460</v>
      </c>
      <c r="G160" s="35" t="s">
        <v>40</v>
      </c>
    </row>
    <row r="161" spans="1:7">
      <c r="A161" s="44"/>
      <c r="B161" s="44"/>
      <c r="C161" s="44"/>
      <c r="D161" s="49"/>
      <c r="E161" s="45"/>
      <c r="F161" s="39" t="s">
        <v>459</v>
      </c>
      <c r="G161" s="35" t="s">
        <v>55</v>
      </c>
    </row>
    <row r="162" spans="1:7">
      <c r="A162" s="44"/>
      <c r="B162" s="44"/>
      <c r="C162" s="44"/>
      <c r="D162" s="49"/>
      <c r="E162" s="45"/>
      <c r="F162" s="39" t="s">
        <v>458</v>
      </c>
      <c r="G162" s="35" t="s">
        <v>575</v>
      </c>
    </row>
    <row r="163" spans="1:7">
      <c r="A163" s="44"/>
      <c r="B163" s="44"/>
      <c r="C163" s="44"/>
      <c r="D163" s="49"/>
      <c r="E163" s="45"/>
      <c r="F163" s="39" t="s">
        <v>457</v>
      </c>
      <c r="G163" s="35" t="s">
        <v>158</v>
      </c>
    </row>
    <row r="164" spans="1:7">
      <c r="A164" s="44"/>
      <c r="B164" s="44"/>
      <c r="C164" s="44"/>
      <c r="D164" s="49"/>
      <c r="E164" s="45"/>
      <c r="F164" s="39" t="s">
        <v>455</v>
      </c>
      <c r="G164" s="35" t="s">
        <v>574</v>
      </c>
    </row>
    <row r="165" spans="1:7">
      <c r="A165" s="44"/>
      <c r="B165" s="44"/>
      <c r="C165" s="44"/>
      <c r="D165" s="42"/>
      <c r="E165" s="45"/>
      <c r="F165" s="39" t="s">
        <v>453</v>
      </c>
      <c r="G165" s="35" t="s">
        <v>573</v>
      </c>
    </row>
    <row r="166" spans="1:7">
      <c r="A166" s="44"/>
      <c r="B166" s="44"/>
      <c r="C166" s="44"/>
      <c r="D166" s="50" t="s">
        <v>790</v>
      </c>
      <c r="E166" s="46" t="s">
        <v>428</v>
      </c>
      <c r="F166" s="39" t="s">
        <v>460</v>
      </c>
      <c r="G166" s="35" t="s">
        <v>121</v>
      </c>
    </row>
    <row r="167" spans="1:7">
      <c r="A167" s="44"/>
      <c r="B167" s="44"/>
      <c r="C167" s="44"/>
      <c r="D167" s="49"/>
      <c r="E167" s="45"/>
      <c r="F167" s="39" t="s">
        <v>459</v>
      </c>
      <c r="G167" s="35" t="s">
        <v>165</v>
      </c>
    </row>
    <row r="168" spans="1:7">
      <c r="A168" s="44"/>
      <c r="B168" s="44"/>
      <c r="C168" s="44"/>
      <c r="D168" s="49"/>
      <c r="E168" s="45"/>
      <c r="F168" s="39" t="s">
        <v>458</v>
      </c>
      <c r="G168" s="35" t="s">
        <v>162</v>
      </c>
    </row>
    <row r="169" spans="1:7">
      <c r="A169" s="44"/>
      <c r="B169" s="44"/>
      <c r="C169" s="44"/>
      <c r="D169" s="49"/>
      <c r="E169" s="45"/>
      <c r="F169" s="39" t="s">
        <v>457</v>
      </c>
      <c r="G169" s="35" t="s">
        <v>572</v>
      </c>
    </row>
    <row r="170" spans="1:7">
      <c r="A170" s="44"/>
      <c r="B170" s="44"/>
      <c r="C170" s="44"/>
      <c r="D170" s="49"/>
      <c r="E170" s="45"/>
      <c r="F170" s="39" t="s">
        <v>455</v>
      </c>
      <c r="G170" s="35" t="s">
        <v>571</v>
      </c>
    </row>
    <row r="171" spans="1:7">
      <c r="A171" s="44"/>
      <c r="B171" s="44"/>
      <c r="C171" s="44"/>
      <c r="D171" s="42"/>
      <c r="E171" s="40"/>
      <c r="F171" s="39" t="s">
        <v>453</v>
      </c>
      <c r="G171" s="35" t="s">
        <v>570</v>
      </c>
    </row>
    <row r="172" spans="1:7">
      <c r="A172" s="49"/>
      <c r="B172" s="44"/>
      <c r="C172" s="44"/>
      <c r="D172" s="50" t="s">
        <v>791</v>
      </c>
      <c r="E172" s="46" t="s">
        <v>428</v>
      </c>
      <c r="F172" s="39" t="s">
        <v>460</v>
      </c>
      <c r="G172" s="35" t="s">
        <v>44</v>
      </c>
    </row>
    <row r="173" spans="1:7">
      <c r="A173" s="49"/>
      <c r="B173" s="44"/>
      <c r="C173" s="44"/>
      <c r="D173" s="49"/>
      <c r="E173" s="45"/>
      <c r="F173" s="39" t="s">
        <v>459</v>
      </c>
      <c r="G173" s="35" t="s">
        <v>46</v>
      </c>
    </row>
    <row r="174" spans="1:7">
      <c r="A174" s="49"/>
      <c r="B174" s="44"/>
      <c r="C174" s="44"/>
      <c r="D174" s="49"/>
      <c r="E174" s="45"/>
      <c r="F174" s="39" t="s">
        <v>458</v>
      </c>
      <c r="G174" s="35" t="s">
        <v>155</v>
      </c>
    </row>
    <row r="175" spans="1:7">
      <c r="A175" s="49"/>
      <c r="B175" s="44"/>
      <c r="C175" s="44"/>
      <c r="D175" s="49"/>
      <c r="E175" s="45"/>
      <c r="F175" s="39" t="s">
        <v>457</v>
      </c>
      <c r="G175" s="35" t="s">
        <v>100</v>
      </c>
    </row>
    <row r="176" spans="1:7">
      <c r="A176" s="49"/>
      <c r="B176" s="44"/>
      <c r="C176" s="44"/>
      <c r="D176" s="49"/>
      <c r="E176" s="45"/>
      <c r="F176" s="39" t="s">
        <v>455</v>
      </c>
      <c r="G176" s="35" t="s">
        <v>143</v>
      </c>
    </row>
    <row r="177" spans="1:7">
      <c r="A177" s="49"/>
      <c r="B177" s="44"/>
      <c r="C177" s="44"/>
      <c r="D177" s="42"/>
      <c r="E177" s="40"/>
      <c r="F177" s="39" t="s">
        <v>453</v>
      </c>
      <c r="G177" s="35" t="s">
        <v>53</v>
      </c>
    </row>
    <row r="178" spans="1:7">
      <c r="A178" s="49"/>
      <c r="B178" s="44"/>
      <c r="C178" s="44"/>
      <c r="D178" s="50" t="s">
        <v>792</v>
      </c>
      <c r="E178" s="45" t="s">
        <v>428</v>
      </c>
      <c r="F178" s="39" t="s">
        <v>460</v>
      </c>
      <c r="G178" s="35" t="s">
        <v>513</v>
      </c>
    </row>
    <row r="179" spans="1:7">
      <c r="A179" s="49"/>
      <c r="B179" s="44"/>
      <c r="C179" s="44"/>
      <c r="D179" s="49"/>
      <c r="E179" s="45"/>
      <c r="F179" s="39" t="s">
        <v>459</v>
      </c>
      <c r="G179" s="35" t="s">
        <v>512</v>
      </c>
    </row>
    <row r="180" spans="1:7">
      <c r="A180" s="49"/>
      <c r="B180" s="44"/>
      <c r="C180" s="44"/>
      <c r="D180" s="49"/>
      <c r="E180" s="45"/>
      <c r="F180" s="39" t="s">
        <v>458</v>
      </c>
      <c r="G180" s="35" t="s">
        <v>511</v>
      </c>
    </row>
    <row r="181" spans="1:7">
      <c r="A181" s="49"/>
      <c r="B181" s="44"/>
      <c r="C181" s="44"/>
      <c r="D181" s="49"/>
      <c r="E181" s="45"/>
      <c r="F181" s="39" t="s">
        <v>457</v>
      </c>
      <c r="G181" s="35" t="s">
        <v>510</v>
      </c>
    </row>
    <row r="182" spans="1:7">
      <c r="A182" s="49"/>
      <c r="B182" s="44"/>
      <c r="C182" s="44"/>
      <c r="D182" s="49"/>
      <c r="E182" s="45"/>
      <c r="F182" s="39" t="s">
        <v>455</v>
      </c>
      <c r="G182" s="35" t="s">
        <v>509</v>
      </c>
    </row>
    <row r="183" spans="1:7">
      <c r="A183" s="49"/>
      <c r="B183" s="44"/>
      <c r="C183" s="44"/>
      <c r="D183" s="42"/>
      <c r="E183" s="40"/>
      <c r="F183" s="39" t="s">
        <v>453</v>
      </c>
      <c r="G183" s="35" t="s">
        <v>508</v>
      </c>
    </row>
    <row r="184" spans="1:7">
      <c r="A184" s="44"/>
      <c r="B184" s="44"/>
      <c r="C184" s="246" t="s">
        <v>793</v>
      </c>
      <c r="D184" s="44" t="s">
        <v>563</v>
      </c>
      <c r="E184" s="46" t="s">
        <v>428</v>
      </c>
      <c r="F184" s="38" t="s">
        <v>565</v>
      </c>
      <c r="G184" s="35" t="s">
        <v>569</v>
      </c>
    </row>
    <row r="185" spans="1:7">
      <c r="A185" s="44"/>
      <c r="B185" s="44"/>
      <c r="C185" s="44"/>
      <c r="D185" s="44" t="s">
        <v>567</v>
      </c>
      <c r="E185" s="45"/>
      <c r="F185" s="38" t="s">
        <v>562</v>
      </c>
      <c r="G185" s="35" t="s">
        <v>568</v>
      </c>
    </row>
    <row r="186" spans="1:7">
      <c r="A186" s="44"/>
      <c r="B186" s="44"/>
      <c r="C186" s="44"/>
      <c r="D186" s="49"/>
      <c r="E186" s="45"/>
      <c r="F186" s="38" t="s">
        <v>559</v>
      </c>
      <c r="G186" s="35" t="s">
        <v>87</v>
      </c>
    </row>
    <row r="187" spans="1:7">
      <c r="A187" s="44"/>
      <c r="B187" s="44"/>
      <c r="C187" s="44"/>
      <c r="D187" s="44"/>
      <c r="E187" s="40"/>
      <c r="F187" s="38" t="s">
        <v>557</v>
      </c>
      <c r="G187" s="35" t="s">
        <v>566</v>
      </c>
    </row>
    <row r="188" spans="1:7">
      <c r="A188" s="44"/>
      <c r="B188" s="44"/>
      <c r="C188" s="44"/>
      <c r="D188" s="44" t="s">
        <v>563</v>
      </c>
      <c r="E188" s="45" t="s">
        <v>428</v>
      </c>
      <c r="F188" s="38" t="s">
        <v>565</v>
      </c>
      <c r="G188" s="35" t="s">
        <v>564</v>
      </c>
    </row>
    <row r="189" spans="1:7">
      <c r="A189" s="44"/>
      <c r="B189" s="44"/>
      <c r="C189" s="44"/>
      <c r="D189" s="44" t="s">
        <v>560</v>
      </c>
      <c r="E189" s="45"/>
      <c r="F189" s="38" t="s">
        <v>562</v>
      </c>
      <c r="G189" s="35" t="s">
        <v>561</v>
      </c>
    </row>
    <row r="190" spans="1:7">
      <c r="A190" s="44"/>
      <c r="B190" s="44"/>
      <c r="C190" s="44"/>
      <c r="D190" s="44"/>
      <c r="E190" s="45"/>
      <c r="F190" s="38" t="s">
        <v>559</v>
      </c>
      <c r="G190" s="35" t="s">
        <v>558</v>
      </c>
    </row>
    <row r="191" spans="1:7">
      <c r="A191" s="44"/>
      <c r="B191" s="44"/>
      <c r="C191" s="44"/>
      <c r="D191" s="43"/>
      <c r="E191" s="40"/>
      <c r="F191" s="38" t="s">
        <v>557</v>
      </c>
      <c r="G191" s="35" t="s">
        <v>556</v>
      </c>
    </row>
    <row r="192" spans="1:7">
      <c r="A192" s="44"/>
      <c r="B192" s="44"/>
      <c r="C192" s="44"/>
      <c r="D192" s="44" t="s">
        <v>533</v>
      </c>
      <c r="E192" s="45" t="s">
        <v>428</v>
      </c>
      <c r="F192" s="38" t="s">
        <v>535</v>
      </c>
      <c r="G192" s="35" t="s">
        <v>555</v>
      </c>
    </row>
    <row r="193" spans="1:7">
      <c r="A193" s="44"/>
      <c r="B193" s="44"/>
      <c r="C193" s="44"/>
      <c r="D193" s="44" t="s">
        <v>553</v>
      </c>
      <c r="E193" s="45"/>
      <c r="F193" s="38" t="s">
        <v>532</v>
      </c>
      <c r="G193" s="35" t="s">
        <v>554</v>
      </c>
    </row>
    <row r="194" spans="1:7">
      <c r="A194" s="44"/>
      <c r="B194" s="44"/>
      <c r="C194" s="44"/>
      <c r="D194" s="44"/>
      <c r="E194" s="45"/>
      <c r="F194" s="38" t="s">
        <v>529</v>
      </c>
      <c r="G194" s="35" t="s">
        <v>552</v>
      </c>
    </row>
    <row r="195" spans="1:7">
      <c r="A195" s="44"/>
      <c r="B195" s="44"/>
      <c r="C195" s="44"/>
      <c r="D195" s="44"/>
      <c r="E195" s="45"/>
      <c r="F195" s="38" t="s">
        <v>527</v>
      </c>
      <c r="G195" s="35" t="s">
        <v>551</v>
      </c>
    </row>
    <row r="196" spans="1:7">
      <c r="A196" s="44"/>
      <c r="B196" s="44"/>
      <c r="C196" s="44"/>
      <c r="D196" s="44"/>
      <c r="E196" s="45"/>
      <c r="F196" s="38" t="s">
        <v>525</v>
      </c>
      <c r="G196" s="35" t="s">
        <v>550</v>
      </c>
    </row>
    <row r="197" spans="1:7">
      <c r="A197" s="44"/>
      <c r="B197" s="44"/>
      <c r="C197" s="44"/>
      <c r="D197" s="44"/>
      <c r="E197" s="45"/>
      <c r="F197" s="38" t="s">
        <v>523</v>
      </c>
      <c r="G197" s="35" t="s">
        <v>549</v>
      </c>
    </row>
    <row r="198" spans="1:7">
      <c r="A198" s="44"/>
      <c r="B198" s="44"/>
      <c r="C198" s="44"/>
      <c r="D198" s="44"/>
      <c r="E198" s="45"/>
      <c r="F198" s="38" t="s">
        <v>521</v>
      </c>
      <c r="G198" s="35" t="s">
        <v>548</v>
      </c>
    </row>
    <row r="199" spans="1:7">
      <c r="A199" s="44"/>
      <c r="B199" s="44"/>
      <c r="C199" s="44"/>
      <c r="D199" s="44"/>
      <c r="E199" s="45"/>
      <c r="F199" s="38" t="s">
        <v>519</v>
      </c>
      <c r="G199" s="35" t="s">
        <v>547</v>
      </c>
    </row>
    <row r="200" spans="1:7">
      <c r="A200" s="44"/>
      <c r="B200" s="44"/>
      <c r="C200" s="44"/>
      <c r="D200" s="43"/>
      <c r="E200" s="40"/>
      <c r="F200" s="38" t="s">
        <v>517</v>
      </c>
      <c r="G200" s="35" t="s">
        <v>546</v>
      </c>
    </row>
    <row r="201" spans="1:7">
      <c r="A201" s="44"/>
      <c r="B201" s="44"/>
      <c r="C201" s="44"/>
      <c r="D201" s="44" t="s">
        <v>533</v>
      </c>
      <c r="E201" s="45" t="s">
        <v>428</v>
      </c>
      <c r="F201" s="38" t="s">
        <v>535</v>
      </c>
      <c r="G201" s="35" t="s">
        <v>545</v>
      </c>
    </row>
    <row r="202" spans="1:7">
      <c r="A202" s="44"/>
      <c r="B202" s="44"/>
      <c r="C202" s="44"/>
      <c r="D202" s="44" t="s">
        <v>543</v>
      </c>
      <c r="E202" s="45"/>
      <c r="F202" s="38" t="s">
        <v>532</v>
      </c>
      <c r="G202" s="35" t="s">
        <v>544</v>
      </c>
    </row>
    <row r="203" spans="1:7">
      <c r="A203" s="44"/>
      <c r="B203" s="44"/>
      <c r="C203" s="44"/>
      <c r="D203" s="44"/>
      <c r="E203" s="45"/>
      <c r="F203" s="38" t="s">
        <v>529</v>
      </c>
      <c r="G203" s="35" t="s">
        <v>542</v>
      </c>
    </row>
    <row r="204" spans="1:7">
      <c r="A204" s="44"/>
      <c r="B204" s="44"/>
      <c r="C204" s="44"/>
      <c r="D204" s="44"/>
      <c r="E204" s="45"/>
      <c r="F204" s="38" t="s">
        <v>527</v>
      </c>
      <c r="G204" s="35" t="s">
        <v>541</v>
      </c>
    </row>
    <row r="205" spans="1:7">
      <c r="A205" s="44"/>
      <c r="B205" s="44"/>
      <c r="C205" s="44"/>
      <c r="D205" s="44"/>
      <c r="E205" s="45"/>
      <c r="F205" s="38" t="s">
        <v>525</v>
      </c>
      <c r="G205" s="35" t="s">
        <v>540</v>
      </c>
    </row>
    <row r="206" spans="1:7">
      <c r="A206" s="44"/>
      <c r="B206" s="44"/>
      <c r="C206" s="44"/>
      <c r="D206" s="44"/>
      <c r="E206" s="45"/>
      <c r="F206" s="38" t="s">
        <v>523</v>
      </c>
      <c r="G206" s="35" t="s">
        <v>539</v>
      </c>
    </row>
    <row r="207" spans="1:7">
      <c r="A207" s="44"/>
      <c r="B207" s="44"/>
      <c r="C207" s="44"/>
      <c r="D207" s="44"/>
      <c r="E207" s="45"/>
      <c r="F207" s="38" t="s">
        <v>521</v>
      </c>
      <c r="G207" s="35" t="s">
        <v>538</v>
      </c>
    </row>
    <row r="208" spans="1:7">
      <c r="A208" s="44"/>
      <c r="B208" s="44"/>
      <c r="C208" s="44"/>
      <c r="D208" s="44"/>
      <c r="E208" s="45"/>
      <c r="F208" s="38" t="s">
        <v>519</v>
      </c>
      <c r="G208" s="35" t="s">
        <v>537</v>
      </c>
    </row>
    <row r="209" spans="1:7">
      <c r="A209" s="44"/>
      <c r="B209" s="44"/>
      <c r="C209" s="44"/>
      <c r="D209" s="43"/>
      <c r="E209" s="40"/>
      <c r="F209" s="38" t="s">
        <v>517</v>
      </c>
      <c r="G209" s="35" t="s">
        <v>536</v>
      </c>
    </row>
    <row r="210" spans="1:7">
      <c r="A210" s="44"/>
      <c r="B210" s="44"/>
      <c r="C210" s="44"/>
      <c r="D210" s="44" t="s">
        <v>533</v>
      </c>
      <c r="E210" s="45" t="s">
        <v>428</v>
      </c>
      <c r="F210" s="38" t="s">
        <v>535</v>
      </c>
      <c r="G210" s="35" t="s">
        <v>534</v>
      </c>
    </row>
    <row r="211" spans="1:7">
      <c r="A211" s="44"/>
      <c r="B211" s="44"/>
      <c r="C211" s="44"/>
      <c r="D211" s="44" t="s">
        <v>530</v>
      </c>
      <c r="E211" s="45"/>
      <c r="F211" s="38" t="s">
        <v>532</v>
      </c>
      <c r="G211" s="35" t="s">
        <v>531</v>
      </c>
    </row>
    <row r="212" spans="1:7">
      <c r="A212" s="44"/>
      <c r="B212" s="44"/>
      <c r="C212" s="44"/>
      <c r="D212" s="44"/>
      <c r="E212" s="45"/>
      <c r="F212" s="38" t="s">
        <v>529</v>
      </c>
      <c r="G212" s="35" t="s">
        <v>528</v>
      </c>
    </row>
    <row r="213" spans="1:7">
      <c r="A213" s="44"/>
      <c r="B213" s="44"/>
      <c r="C213" s="44"/>
      <c r="D213" s="44"/>
      <c r="E213" s="45"/>
      <c r="F213" s="38" t="s">
        <v>527</v>
      </c>
      <c r="G213" s="35" t="s">
        <v>526</v>
      </c>
    </row>
    <row r="214" spans="1:7">
      <c r="A214" s="49"/>
      <c r="B214" s="44"/>
      <c r="C214" s="44"/>
      <c r="D214" s="44"/>
      <c r="E214" s="45"/>
      <c r="F214" s="38" t="s">
        <v>525</v>
      </c>
      <c r="G214" s="35" t="s">
        <v>524</v>
      </c>
    </row>
    <row r="215" spans="1:7">
      <c r="A215" s="49"/>
      <c r="B215" s="44"/>
      <c r="C215" s="44"/>
      <c r="D215" s="44"/>
      <c r="E215" s="45"/>
      <c r="F215" s="38" t="s">
        <v>523</v>
      </c>
      <c r="G215" s="35" t="s">
        <v>522</v>
      </c>
    </row>
    <row r="216" spans="1:7">
      <c r="A216" s="49"/>
      <c r="B216" s="44"/>
      <c r="C216" s="44"/>
      <c r="D216" s="44"/>
      <c r="E216" s="45"/>
      <c r="F216" s="38" t="s">
        <v>521</v>
      </c>
      <c r="G216" s="35" t="s">
        <v>520</v>
      </c>
    </row>
    <row r="217" spans="1:7">
      <c r="A217" s="49"/>
      <c r="B217" s="44"/>
      <c r="C217" s="44"/>
      <c r="D217" s="44"/>
      <c r="E217" s="45"/>
      <c r="F217" s="38" t="s">
        <v>519</v>
      </c>
      <c r="G217" s="35" t="s">
        <v>518</v>
      </c>
    </row>
    <row r="218" spans="1:7">
      <c r="A218" s="49"/>
      <c r="B218" s="44"/>
      <c r="C218" s="42"/>
      <c r="D218" s="43"/>
      <c r="E218" s="40"/>
      <c r="F218" s="38" t="s">
        <v>517</v>
      </c>
      <c r="G218" s="35" t="s">
        <v>516</v>
      </c>
    </row>
    <row r="219" spans="1:7">
      <c r="A219" s="49"/>
      <c r="B219" s="47"/>
      <c r="C219" s="47" t="s">
        <v>794</v>
      </c>
      <c r="D219" s="48"/>
      <c r="E219" s="46" t="s">
        <v>436</v>
      </c>
      <c r="F219" s="38" t="s">
        <v>589</v>
      </c>
      <c r="G219" s="35" t="s">
        <v>89</v>
      </c>
    </row>
    <row r="220" spans="1:7">
      <c r="A220" s="49"/>
      <c r="B220" s="44"/>
      <c r="C220" s="44"/>
      <c r="D220" s="54"/>
      <c r="E220" s="45"/>
      <c r="F220" s="38" t="s">
        <v>588</v>
      </c>
      <c r="G220" s="35" t="s">
        <v>118</v>
      </c>
    </row>
    <row r="221" spans="1:7">
      <c r="A221" s="49"/>
      <c r="B221" s="44"/>
      <c r="C221" s="44"/>
      <c r="D221" s="54"/>
      <c r="E221" s="45"/>
      <c r="F221" s="38" t="s">
        <v>670</v>
      </c>
      <c r="G221" s="35" t="s">
        <v>672</v>
      </c>
    </row>
    <row r="222" spans="1:7">
      <c r="A222" s="49"/>
      <c r="B222" s="44"/>
      <c r="C222" s="44"/>
      <c r="D222" s="41"/>
      <c r="E222" s="40"/>
      <c r="F222" s="38" t="s">
        <v>671</v>
      </c>
      <c r="G222" s="35" t="s">
        <v>673</v>
      </c>
    </row>
    <row r="223" spans="1:7">
      <c r="A223" s="49"/>
      <c r="B223" s="44"/>
      <c r="C223" s="47" t="s">
        <v>795</v>
      </c>
      <c r="D223" s="48"/>
      <c r="E223" s="45" t="s">
        <v>436</v>
      </c>
      <c r="F223" s="38" t="s">
        <v>587</v>
      </c>
      <c r="G223" s="35" t="s">
        <v>42</v>
      </c>
    </row>
    <row r="224" spans="1:7">
      <c r="A224" s="49"/>
      <c r="B224" s="44"/>
      <c r="C224" s="44"/>
      <c r="D224" s="54"/>
      <c r="E224" s="45"/>
      <c r="F224" s="38" t="s">
        <v>586</v>
      </c>
      <c r="G224" s="35" t="s">
        <v>83</v>
      </c>
    </row>
    <row r="225" spans="1:7">
      <c r="A225" s="49"/>
      <c r="B225" s="44"/>
      <c r="C225" s="44"/>
      <c r="D225" s="54"/>
      <c r="E225" s="45"/>
      <c r="F225" s="38" t="s">
        <v>585</v>
      </c>
      <c r="G225" s="35" t="s">
        <v>61</v>
      </c>
    </row>
    <row r="226" spans="1:7">
      <c r="A226" s="49"/>
      <c r="B226" s="44"/>
      <c r="C226" s="44"/>
      <c r="D226" s="54"/>
      <c r="E226" s="45"/>
      <c r="F226" s="38" t="s">
        <v>584</v>
      </c>
      <c r="G226" s="35" t="s">
        <v>82</v>
      </c>
    </row>
    <row r="227" spans="1:7">
      <c r="A227" s="49"/>
      <c r="B227" s="44"/>
      <c r="C227" s="44"/>
      <c r="D227" s="54"/>
      <c r="E227" s="45"/>
      <c r="F227" s="38" t="s">
        <v>583</v>
      </c>
      <c r="G227" s="35" t="s">
        <v>92</v>
      </c>
    </row>
    <row r="228" spans="1:7">
      <c r="A228" s="49"/>
      <c r="B228" s="44"/>
      <c r="C228" s="44"/>
      <c r="D228" s="54"/>
      <c r="E228" s="45"/>
      <c r="F228" s="38" t="s">
        <v>582</v>
      </c>
      <c r="G228" s="35" t="s">
        <v>154</v>
      </c>
    </row>
    <row r="229" spans="1:7">
      <c r="A229" s="49"/>
      <c r="B229" s="44"/>
      <c r="C229" s="44"/>
      <c r="D229" s="41"/>
      <c r="E229" s="40"/>
      <c r="F229" s="38" t="s">
        <v>581</v>
      </c>
      <c r="G229" s="35" t="s">
        <v>51</v>
      </c>
    </row>
    <row r="230" spans="1:7">
      <c r="A230" s="49"/>
      <c r="B230" s="239" t="s">
        <v>796</v>
      </c>
      <c r="C230" s="53"/>
      <c r="D230" s="237"/>
      <c r="E230" s="32"/>
      <c r="G230" s="32"/>
    </row>
    <row r="231" spans="1:7">
      <c r="A231" s="49"/>
      <c r="B231" s="44"/>
      <c r="C231" s="50" t="s">
        <v>718</v>
      </c>
      <c r="D231" s="50" t="s">
        <v>717</v>
      </c>
      <c r="E231" s="46" t="s">
        <v>436</v>
      </c>
      <c r="F231" s="36" t="s">
        <v>427</v>
      </c>
      <c r="G231" s="35" t="s">
        <v>451</v>
      </c>
    </row>
    <row r="232" spans="1:7">
      <c r="A232" s="49" t="s">
        <v>687</v>
      </c>
      <c r="B232" s="52"/>
      <c r="C232" s="50" t="s">
        <v>719</v>
      </c>
      <c r="D232" s="39" t="s">
        <v>742</v>
      </c>
      <c r="E232" s="46" t="s">
        <v>436</v>
      </c>
      <c r="F232" s="36" t="s">
        <v>427</v>
      </c>
      <c r="G232" s="35" t="s">
        <v>450</v>
      </c>
    </row>
    <row r="233" spans="1:7">
      <c r="A233" s="49" t="s">
        <v>687</v>
      </c>
      <c r="B233" s="52"/>
      <c r="C233" s="49"/>
      <c r="D233" s="39" t="s">
        <v>743</v>
      </c>
      <c r="E233" s="45"/>
      <c r="F233" s="36" t="s">
        <v>427</v>
      </c>
      <c r="G233" s="35" t="s">
        <v>449</v>
      </c>
    </row>
    <row r="234" spans="1:7">
      <c r="A234" s="49"/>
      <c r="B234" s="52"/>
      <c r="C234" s="49"/>
      <c r="D234" s="39" t="s">
        <v>744</v>
      </c>
      <c r="E234" s="45"/>
      <c r="F234" s="36" t="s">
        <v>427</v>
      </c>
      <c r="G234" s="35" t="s">
        <v>448</v>
      </c>
    </row>
    <row r="235" spans="1:7">
      <c r="A235" s="49"/>
      <c r="B235" s="52"/>
      <c r="C235" s="49"/>
      <c r="D235" s="39" t="s">
        <v>745</v>
      </c>
      <c r="E235" s="45"/>
      <c r="F235" s="36" t="s">
        <v>427</v>
      </c>
      <c r="G235" s="35" t="s">
        <v>447</v>
      </c>
    </row>
    <row r="236" spans="1:7">
      <c r="A236" s="49"/>
      <c r="B236" s="52"/>
      <c r="C236" s="42"/>
      <c r="D236" s="39" t="s">
        <v>746</v>
      </c>
      <c r="E236" s="40"/>
      <c r="F236" s="36" t="s">
        <v>427</v>
      </c>
      <c r="G236" s="35" t="s">
        <v>446</v>
      </c>
    </row>
    <row r="237" spans="1:7">
      <c r="A237" s="49"/>
      <c r="B237" s="52"/>
      <c r="C237" s="39" t="s">
        <v>720</v>
      </c>
      <c r="D237" s="37" t="s">
        <v>427</v>
      </c>
      <c r="E237" s="40" t="s">
        <v>436</v>
      </c>
      <c r="F237" s="36" t="s">
        <v>427</v>
      </c>
      <c r="G237" s="35" t="s">
        <v>445</v>
      </c>
    </row>
    <row r="238" spans="1:7">
      <c r="A238" s="42"/>
      <c r="B238" s="41"/>
      <c r="C238" s="38" t="s">
        <v>721</v>
      </c>
      <c r="D238" s="36" t="s">
        <v>427</v>
      </c>
      <c r="E238" s="37" t="s">
        <v>436</v>
      </c>
      <c r="F238" s="36" t="s">
        <v>427</v>
      </c>
      <c r="G238" s="35" t="s">
        <v>444</v>
      </c>
    </row>
    <row r="239" spans="1:7">
      <c r="A239" s="244" t="s">
        <v>797</v>
      </c>
      <c r="B239" s="239" t="s">
        <v>761</v>
      </c>
      <c r="C239" s="38"/>
      <c r="D239" s="36"/>
      <c r="E239" s="37"/>
      <c r="F239" s="36"/>
      <c r="G239" s="35"/>
    </row>
    <row r="240" spans="1:7">
      <c r="A240" s="244"/>
      <c r="B240" s="49"/>
      <c r="C240" s="246" t="s">
        <v>800</v>
      </c>
      <c r="D240" s="39" t="s">
        <v>728</v>
      </c>
      <c r="E240" s="37" t="s">
        <v>436</v>
      </c>
      <c r="F240" s="36" t="s">
        <v>427</v>
      </c>
      <c r="G240" s="35" t="s">
        <v>131</v>
      </c>
    </row>
    <row r="241" spans="1:7">
      <c r="A241" s="49"/>
      <c r="B241" s="49"/>
      <c r="C241" s="49"/>
      <c r="D241" s="39" t="s">
        <v>729</v>
      </c>
      <c r="E241" s="37" t="s">
        <v>436</v>
      </c>
      <c r="F241" s="36" t="s">
        <v>427</v>
      </c>
      <c r="G241" s="35" t="s">
        <v>590</v>
      </c>
    </row>
    <row r="242" spans="1:7">
      <c r="A242" s="49"/>
      <c r="B242" s="49"/>
      <c r="C242" s="49"/>
      <c r="D242" s="38" t="s">
        <v>798</v>
      </c>
      <c r="E242" s="37" t="s">
        <v>436</v>
      </c>
      <c r="F242" s="36" t="s">
        <v>427</v>
      </c>
      <c r="G242" s="35" t="s">
        <v>612</v>
      </c>
    </row>
    <row r="243" spans="1:7">
      <c r="A243" s="49"/>
      <c r="B243" s="49"/>
      <c r="C243" s="49"/>
      <c r="D243" s="48" t="s">
        <v>799</v>
      </c>
      <c r="E243" s="37" t="s">
        <v>436</v>
      </c>
      <c r="F243" s="36" t="s">
        <v>427</v>
      </c>
      <c r="G243" s="35" t="s">
        <v>137</v>
      </c>
    </row>
    <row r="244" spans="1:7">
      <c r="A244" s="244"/>
      <c r="B244" s="49"/>
      <c r="C244" s="248" t="s">
        <v>801</v>
      </c>
      <c r="D244" s="50" t="s">
        <v>802</v>
      </c>
      <c r="E244" s="46" t="s">
        <v>428</v>
      </c>
      <c r="F244" s="39" t="s">
        <v>460</v>
      </c>
      <c r="G244" s="35" t="s">
        <v>101</v>
      </c>
    </row>
    <row r="245" spans="1:7">
      <c r="A245" s="244"/>
      <c r="B245" s="49"/>
      <c r="C245" s="49"/>
      <c r="D245" s="49"/>
      <c r="E245" s="45"/>
      <c r="F245" s="39" t="s">
        <v>459</v>
      </c>
      <c r="G245" s="35" t="s">
        <v>602</v>
      </c>
    </row>
    <row r="246" spans="1:7">
      <c r="A246" s="244"/>
      <c r="B246" s="49"/>
      <c r="C246" s="49"/>
      <c r="D246" s="49"/>
      <c r="E246" s="45"/>
      <c r="F246" s="39" t="s">
        <v>458</v>
      </c>
      <c r="G246" s="35" t="s">
        <v>145</v>
      </c>
    </row>
    <row r="247" spans="1:7">
      <c r="A247" s="244"/>
      <c r="B247" s="49"/>
      <c r="C247" s="49"/>
      <c r="D247" s="49"/>
      <c r="E247" s="45"/>
      <c r="F247" s="39" t="s">
        <v>457</v>
      </c>
      <c r="G247" s="35" t="s">
        <v>135</v>
      </c>
    </row>
    <row r="248" spans="1:7">
      <c r="A248" s="49"/>
      <c r="B248" s="49"/>
      <c r="C248" s="49"/>
      <c r="D248" s="49"/>
      <c r="E248" s="45"/>
      <c r="F248" s="39" t="s">
        <v>455</v>
      </c>
      <c r="G248" s="35" t="s">
        <v>601</v>
      </c>
    </row>
    <row r="249" spans="1:7">
      <c r="A249" s="49"/>
      <c r="B249" s="49"/>
      <c r="C249" s="49"/>
      <c r="D249" s="42"/>
      <c r="E249" s="40"/>
      <c r="F249" s="39" t="s">
        <v>453</v>
      </c>
      <c r="G249" s="35" t="s">
        <v>600</v>
      </c>
    </row>
    <row r="250" spans="1:7">
      <c r="A250" s="49"/>
      <c r="B250" s="49"/>
      <c r="C250" s="49"/>
      <c r="D250" s="50" t="s">
        <v>803</v>
      </c>
      <c r="E250" s="46" t="s">
        <v>428</v>
      </c>
      <c r="F250" s="39" t="s">
        <v>460</v>
      </c>
      <c r="G250" s="35" t="s">
        <v>611</v>
      </c>
    </row>
    <row r="251" spans="1:7">
      <c r="A251" s="49"/>
      <c r="B251" s="49"/>
      <c r="C251" s="49"/>
      <c r="D251" s="49" t="s">
        <v>804</v>
      </c>
      <c r="E251" s="45"/>
      <c r="F251" s="39" t="s">
        <v>459</v>
      </c>
      <c r="G251" s="35" t="s">
        <v>610</v>
      </c>
    </row>
    <row r="252" spans="1:7">
      <c r="A252" s="49"/>
      <c r="B252" s="49"/>
      <c r="C252" s="49"/>
      <c r="D252" s="49"/>
      <c r="E252" s="45"/>
      <c r="F252" s="39" t="s">
        <v>458</v>
      </c>
      <c r="G252" s="35" t="s">
        <v>609</v>
      </c>
    </row>
    <row r="253" spans="1:7">
      <c r="A253" s="49"/>
      <c r="B253" s="49"/>
      <c r="C253" s="49"/>
      <c r="D253" s="49"/>
      <c r="E253" s="45"/>
      <c r="F253" s="39" t="s">
        <v>457</v>
      </c>
      <c r="G253" s="35" t="s">
        <v>608</v>
      </c>
    </row>
    <row r="254" spans="1:7">
      <c r="A254" s="49"/>
      <c r="B254" s="49"/>
      <c r="C254" s="49"/>
      <c r="D254" s="49"/>
      <c r="E254" s="45"/>
      <c r="F254" s="39" t="s">
        <v>455</v>
      </c>
      <c r="G254" s="35" t="s">
        <v>607</v>
      </c>
    </row>
    <row r="255" spans="1:7">
      <c r="A255" s="49"/>
      <c r="B255" s="49"/>
      <c r="C255" s="49"/>
      <c r="D255" s="42"/>
      <c r="E255" s="40"/>
      <c r="F255" s="39" t="s">
        <v>453</v>
      </c>
      <c r="G255" s="35" t="s">
        <v>606</v>
      </c>
    </row>
    <row r="256" spans="1:7">
      <c r="A256" s="49"/>
      <c r="B256" s="49"/>
      <c r="C256" s="49"/>
      <c r="D256" s="50" t="s">
        <v>805</v>
      </c>
      <c r="E256" s="46" t="s">
        <v>428</v>
      </c>
      <c r="F256" s="39" t="s">
        <v>460</v>
      </c>
      <c r="G256" s="35" t="s">
        <v>97</v>
      </c>
    </row>
    <row r="257" spans="1:7">
      <c r="A257" s="49"/>
      <c r="B257" s="49"/>
      <c r="C257" s="49"/>
      <c r="D257" s="49"/>
      <c r="E257" s="45"/>
      <c r="F257" s="39" t="s">
        <v>459</v>
      </c>
      <c r="G257" s="35" t="s">
        <v>134</v>
      </c>
    </row>
    <row r="258" spans="1:7">
      <c r="A258" s="49"/>
      <c r="B258" s="49"/>
      <c r="C258" s="49"/>
      <c r="D258" s="49"/>
      <c r="E258" s="45"/>
      <c r="F258" s="39" t="s">
        <v>458</v>
      </c>
      <c r="G258" s="35" t="s">
        <v>94</v>
      </c>
    </row>
    <row r="259" spans="1:7">
      <c r="A259" s="49"/>
      <c r="B259" s="49"/>
      <c r="C259" s="49"/>
      <c r="D259" s="49"/>
      <c r="E259" s="45"/>
      <c r="F259" s="39" t="s">
        <v>457</v>
      </c>
      <c r="G259" s="35" t="s">
        <v>78</v>
      </c>
    </row>
    <row r="260" spans="1:7">
      <c r="A260" s="49"/>
      <c r="B260" s="49"/>
      <c r="C260" s="49"/>
      <c r="D260" s="49"/>
      <c r="E260" s="45"/>
      <c r="F260" s="39" t="s">
        <v>455</v>
      </c>
      <c r="G260" s="35" t="s">
        <v>599</v>
      </c>
    </row>
    <row r="261" spans="1:7">
      <c r="A261" s="49"/>
      <c r="B261" s="49"/>
      <c r="C261" s="49"/>
      <c r="D261" s="42"/>
      <c r="E261" s="40"/>
      <c r="F261" s="39" t="s">
        <v>453</v>
      </c>
      <c r="G261" s="35" t="s">
        <v>598</v>
      </c>
    </row>
    <row r="262" spans="1:7">
      <c r="A262" s="44"/>
      <c r="B262" s="44"/>
      <c r="C262" s="249" t="s">
        <v>806</v>
      </c>
      <c r="D262" s="39" t="s">
        <v>808</v>
      </c>
      <c r="E262" s="40" t="s">
        <v>436</v>
      </c>
      <c r="F262" s="56" t="s">
        <v>427</v>
      </c>
      <c r="G262" s="55" t="s">
        <v>126</v>
      </c>
    </row>
    <row r="263" spans="1:7">
      <c r="A263" s="49"/>
      <c r="B263" s="49"/>
      <c r="C263" s="44"/>
      <c r="D263" s="39" t="s">
        <v>807</v>
      </c>
      <c r="E263" s="37" t="s">
        <v>436</v>
      </c>
      <c r="F263" s="36" t="s">
        <v>427</v>
      </c>
      <c r="G263" s="35" t="s">
        <v>59</v>
      </c>
    </row>
    <row r="264" spans="1:7">
      <c r="A264" s="49"/>
      <c r="B264" s="49"/>
      <c r="C264" s="44"/>
      <c r="D264" s="39" t="s">
        <v>809</v>
      </c>
      <c r="E264" s="37" t="s">
        <v>436</v>
      </c>
      <c r="F264" s="36" t="s">
        <v>427</v>
      </c>
      <c r="G264" s="35" t="s">
        <v>147</v>
      </c>
    </row>
    <row r="265" spans="1:7">
      <c r="A265" s="49"/>
      <c r="B265" s="44"/>
      <c r="C265" s="42"/>
      <c r="D265" s="39" t="s">
        <v>810</v>
      </c>
      <c r="E265" s="37" t="s">
        <v>436</v>
      </c>
      <c r="F265" s="36" t="s">
        <v>427</v>
      </c>
      <c r="G265" s="35" t="s">
        <v>157</v>
      </c>
    </row>
    <row r="266" spans="1:7">
      <c r="A266" s="49"/>
      <c r="B266" s="54"/>
      <c r="C266" s="38" t="s">
        <v>811</v>
      </c>
      <c r="D266" s="38"/>
      <c r="E266" s="37" t="s">
        <v>428</v>
      </c>
      <c r="F266" s="36" t="s">
        <v>427</v>
      </c>
      <c r="G266" s="35" t="s">
        <v>45</v>
      </c>
    </row>
    <row r="267" spans="1:7">
      <c r="A267" s="49"/>
      <c r="B267" s="54"/>
      <c r="C267" s="48" t="s">
        <v>813</v>
      </c>
      <c r="D267" s="48"/>
      <c r="E267" s="37" t="s">
        <v>428</v>
      </c>
      <c r="F267" s="36" t="s">
        <v>427</v>
      </c>
      <c r="G267" s="35" t="s">
        <v>113</v>
      </c>
    </row>
    <row r="268" spans="1:7">
      <c r="A268" s="44"/>
      <c r="B268" s="44"/>
      <c r="C268" s="50" t="s">
        <v>812</v>
      </c>
      <c r="D268" s="50"/>
      <c r="E268" s="45" t="s">
        <v>428</v>
      </c>
      <c r="F268" s="39" t="s">
        <v>460</v>
      </c>
      <c r="G268" s="35" t="s">
        <v>139</v>
      </c>
    </row>
    <row r="269" spans="1:7">
      <c r="A269" s="44"/>
      <c r="B269" s="44"/>
      <c r="C269" s="44"/>
      <c r="D269" s="49"/>
      <c r="E269" s="45"/>
      <c r="F269" s="39" t="s">
        <v>459</v>
      </c>
      <c r="G269" s="35" t="s">
        <v>77</v>
      </c>
    </row>
    <row r="270" spans="1:7">
      <c r="A270" s="44"/>
      <c r="B270" s="44"/>
      <c r="C270" s="44"/>
      <c r="D270" s="49"/>
      <c r="E270" s="45"/>
      <c r="F270" s="39" t="s">
        <v>458</v>
      </c>
      <c r="G270" s="35" t="s">
        <v>500</v>
      </c>
    </row>
    <row r="271" spans="1:7">
      <c r="A271" s="44"/>
      <c r="B271" s="44"/>
      <c r="C271" s="44"/>
      <c r="D271" s="49"/>
      <c r="E271" s="45"/>
      <c r="F271" s="39" t="s">
        <v>457</v>
      </c>
      <c r="G271" s="35" t="s">
        <v>148</v>
      </c>
    </row>
    <row r="272" spans="1:7">
      <c r="A272" s="44"/>
      <c r="B272" s="44"/>
      <c r="C272" s="44"/>
      <c r="D272" s="49"/>
      <c r="E272" s="45"/>
      <c r="F272" s="39" t="s">
        <v>455</v>
      </c>
      <c r="G272" s="35" t="s">
        <v>149</v>
      </c>
    </row>
    <row r="273" spans="1:8">
      <c r="A273" s="44"/>
      <c r="B273" s="44"/>
      <c r="C273" s="43"/>
      <c r="D273" s="42"/>
      <c r="E273" s="40"/>
      <c r="F273" s="39" t="s">
        <v>453</v>
      </c>
      <c r="G273" s="35" t="s">
        <v>499</v>
      </c>
    </row>
    <row r="274" spans="1:8">
      <c r="A274" s="49"/>
      <c r="B274" s="239" t="s">
        <v>814</v>
      </c>
      <c r="C274" s="53"/>
      <c r="D274" s="48"/>
      <c r="E274" s="250" t="s">
        <v>815</v>
      </c>
      <c r="F274" s="240" t="s">
        <v>427</v>
      </c>
      <c r="G274" s="241" t="s">
        <v>223</v>
      </c>
    </row>
    <row r="275" spans="1:8">
      <c r="A275" s="49"/>
      <c r="B275" s="239" t="s">
        <v>816</v>
      </c>
      <c r="C275" s="53"/>
      <c r="D275" s="48"/>
      <c r="E275" s="46" t="s">
        <v>29</v>
      </c>
      <c r="F275" s="240" t="s">
        <v>427</v>
      </c>
      <c r="G275" s="241" t="s">
        <v>238</v>
      </c>
    </row>
    <row r="276" spans="1:8">
      <c r="A276" s="50" t="s">
        <v>817</v>
      </c>
      <c r="B276" s="239" t="s">
        <v>761</v>
      </c>
      <c r="C276" s="237"/>
      <c r="D276" s="237"/>
      <c r="E276" s="242"/>
      <c r="F276" s="242"/>
      <c r="G276" s="243"/>
    </row>
    <row r="277" spans="1:8">
      <c r="B277" s="49"/>
      <c r="C277" s="50" t="s">
        <v>818</v>
      </c>
      <c r="D277" s="41" t="s">
        <v>730</v>
      </c>
      <c r="E277" s="40" t="s">
        <v>436</v>
      </c>
      <c r="F277" s="36" t="s">
        <v>427</v>
      </c>
      <c r="G277" s="35" t="s">
        <v>60</v>
      </c>
    </row>
    <row r="278" spans="1:8">
      <c r="A278" s="49" t="s">
        <v>687</v>
      </c>
      <c r="B278" s="49"/>
      <c r="C278" s="49"/>
      <c r="D278" s="38" t="s">
        <v>731</v>
      </c>
      <c r="E278" s="37" t="s">
        <v>436</v>
      </c>
      <c r="F278" s="36" t="s">
        <v>427</v>
      </c>
      <c r="G278" s="35" t="s">
        <v>41</v>
      </c>
    </row>
    <row r="279" spans="1:8">
      <c r="A279" s="49"/>
      <c r="B279" s="49"/>
      <c r="C279" s="49"/>
      <c r="D279" s="48" t="s">
        <v>732</v>
      </c>
      <c r="E279" s="37" t="s">
        <v>436</v>
      </c>
      <c r="F279" s="36" t="s">
        <v>427</v>
      </c>
      <c r="G279" s="35" t="s">
        <v>110</v>
      </c>
    </row>
    <row r="280" spans="1:8" s="57" customFormat="1">
      <c r="A280" s="49"/>
      <c r="B280" s="49"/>
      <c r="C280" s="49"/>
      <c r="D280" s="251" t="s">
        <v>819</v>
      </c>
      <c r="E280" s="36"/>
      <c r="F280" s="36"/>
      <c r="G280" s="35"/>
      <c r="H280" s="32"/>
    </row>
    <row r="281" spans="1:8">
      <c r="A281" s="49"/>
      <c r="B281" s="49"/>
      <c r="C281" s="244"/>
      <c r="D281" s="41" t="s">
        <v>820</v>
      </c>
      <c r="E281" s="37" t="s">
        <v>436</v>
      </c>
      <c r="F281" s="36" t="s">
        <v>427</v>
      </c>
      <c r="G281" s="35" t="s">
        <v>86</v>
      </c>
    </row>
    <row r="282" spans="1:8">
      <c r="A282" s="49"/>
      <c r="B282" s="49"/>
      <c r="C282" s="49"/>
      <c r="D282" s="38" t="s">
        <v>821</v>
      </c>
      <c r="E282" s="37" t="s">
        <v>436</v>
      </c>
      <c r="F282" s="36" t="s">
        <v>427</v>
      </c>
      <c r="G282" s="35" t="s">
        <v>50</v>
      </c>
    </row>
    <row r="283" spans="1:8">
      <c r="A283" s="49"/>
      <c r="B283" s="49"/>
      <c r="C283" s="49"/>
      <c r="D283" s="48" t="s">
        <v>822</v>
      </c>
      <c r="E283" s="37" t="s">
        <v>436</v>
      </c>
      <c r="F283" s="36" t="s">
        <v>427</v>
      </c>
      <c r="G283" s="35" t="s">
        <v>593</v>
      </c>
    </row>
    <row r="284" spans="1:8">
      <c r="A284" s="49"/>
      <c r="B284" s="49"/>
      <c r="C284" s="50" t="s">
        <v>823</v>
      </c>
      <c r="D284" s="50" t="s">
        <v>824</v>
      </c>
      <c r="E284" s="46" t="s">
        <v>428</v>
      </c>
      <c r="F284" s="39" t="s">
        <v>460</v>
      </c>
      <c r="G284" s="35" t="s">
        <v>624</v>
      </c>
    </row>
    <row r="285" spans="1:8">
      <c r="A285" s="49"/>
      <c r="B285" s="49"/>
      <c r="C285" s="49"/>
      <c r="D285" s="49"/>
      <c r="E285" s="45"/>
      <c r="F285" s="39" t="s">
        <v>459</v>
      </c>
      <c r="G285" s="35" t="s">
        <v>623</v>
      </c>
    </row>
    <row r="286" spans="1:8">
      <c r="A286" s="49"/>
      <c r="B286" s="49"/>
      <c r="C286" s="49"/>
      <c r="D286" s="49"/>
      <c r="E286" s="45"/>
      <c r="F286" s="39" t="s">
        <v>458</v>
      </c>
      <c r="G286" s="35" t="s">
        <v>622</v>
      </c>
    </row>
    <row r="287" spans="1:8">
      <c r="A287" s="49"/>
      <c r="B287" s="49"/>
      <c r="C287" s="49"/>
      <c r="D287" s="49"/>
      <c r="E287" s="45"/>
      <c r="F287" s="39" t="s">
        <v>457</v>
      </c>
      <c r="G287" s="35" t="s">
        <v>621</v>
      </c>
    </row>
    <row r="288" spans="1:8">
      <c r="A288" s="49"/>
      <c r="B288" s="49"/>
      <c r="C288" s="49"/>
      <c r="D288" s="49"/>
      <c r="E288" s="45"/>
      <c r="F288" s="39" t="s">
        <v>455</v>
      </c>
      <c r="G288" s="35" t="s">
        <v>620</v>
      </c>
    </row>
    <row r="289" spans="1:7">
      <c r="A289" s="49"/>
      <c r="B289" s="49"/>
      <c r="C289" s="49"/>
      <c r="D289" s="42"/>
      <c r="E289" s="40"/>
      <c r="F289" s="39" t="s">
        <v>453</v>
      </c>
      <c r="G289" s="35" t="s">
        <v>619</v>
      </c>
    </row>
    <row r="290" spans="1:7">
      <c r="A290" s="49"/>
      <c r="B290" s="44"/>
      <c r="C290" s="44"/>
      <c r="D290" s="50" t="s">
        <v>825</v>
      </c>
      <c r="E290" s="46" t="s">
        <v>428</v>
      </c>
      <c r="F290" s="39" t="s">
        <v>460</v>
      </c>
      <c r="G290" s="35" t="s">
        <v>67</v>
      </c>
    </row>
    <row r="291" spans="1:7">
      <c r="A291" s="49"/>
      <c r="B291" s="44"/>
      <c r="C291" s="44"/>
      <c r="D291" s="49"/>
      <c r="E291" s="45"/>
      <c r="F291" s="39" t="s">
        <v>459</v>
      </c>
      <c r="G291" s="35" t="s">
        <v>160</v>
      </c>
    </row>
    <row r="292" spans="1:7">
      <c r="A292" s="44"/>
      <c r="B292" s="44"/>
      <c r="C292" s="44"/>
      <c r="D292" s="49"/>
      <c r="E292" s="45"/>
      <c r="F292" s="39" t="s">
        <v>458</v>
      </c>
      <c r="G292" s="35" t="s">
        <v>96</v>
      </c>
    </row>
    <row r="293" spans="1:7">
      <c r="A293" s="44"/>
      <c r="B293" s="44"/>
      <c r="C293" s="44"/>
      <c r="D293" s="49"/>
      <c r="E293" s="45"/>
      <c r="F293" s="39" t="s">
        <v>457</v>
      </c>
      <c r="G293" s="35" t="s">
        <v>161</v>
      </c>
    </row>
    <row r="294" spans="1:7">
      <c r="A294" s="44"/>
      <c r="B294" s="44"/>
      <c r="C294" s="44"/>
      <c r="D294" s="49"/>
      <c r="E294" s="45"/>
      <c r="F294" s="39" t="s">
        <v>455</v>
      </c>
      <c r="G294" s="35" t="s">
        <v>592</v>
      </c>
    </row>
    <row r="295" spans="1:7">
      <c r="A295" s="44"/>
      <c r="B295" s="44"/>
      <c r="C295" s="42"/>
      <c r="D295" s="42"/>
      <c r="E295" s="40"/>
      <c r="F295" s="39" t="s">
        <v>453</v>
      </c>
      <c r="G295" s="35" t="s">
        <v>591</v>
      </c>
    </row>
    <row r="296" spans="1:7">
      <c r="A296" s="49"/>
      <c r="B296" s="49"/>
      <c r="C296" s="249" t="s">
        <v>826</v>
      </c>
      <c r="D296" s="48"/>
      <c r="E296" s="36" t="s">
        <v>436</v>
      </c>
      <c r="F296" s="36" t="s">
        <v>427</v>
      </c>
      <c r="G296" s="35" t="s">
        <v>627</v>
      </c>
    </row>
    <row r="297" spans="1:7">
      <c r="A297" s="49"/>
      <c r="B297" s="49"/>
      <c r="C297" s="44"/>
      <c r="D297" s="41"/>
      <c r="E297" s="36" t="s">
        <v>428</v>
      </c>
      <c r="F297" s="39" t="s">
        <v>626</v>
      </c>
      <c r="G297" s="35" t="s">
        <v>625</v>
      </c>
    </row>
    <row r="298" spans="1:7">
      <c r="A298" s="49"/>
      <c r="B298" s="49"/>
      <c r="C298" s="48" t="s">
        <v>827</v>
      </c>
      <c r="E298" s="37" t="s">
        <v>29</v>
      </c>
      <c r="F298" s="240" t="s">
        <v>427</v>
      </c>
      <c r="G298" s="241" t="s">
        <v>628</v>
      </c>
    </row>
    <row r="299" spans="1:7">
      <c r="A299" s="53"/>
      <c r="B299" s="53"/>
      <c r="C299" s="53"/>
      <c r="D299" s="53"/>
      <c r="E299" s="53"/>
      <c r="F299" s="53"/>
      <c r="G299" s="53"/>
    </row>
  </sheetData>
  <mergeCells count="2">
    <mergeCell ref="A1:G1"/>
    <mergeCell ref="B2:C2"/>
  </mergeCells>
  <phoneticPr fontId="1"/>
  <printOptions horizontalCentered="1"/>
  <pageMargins left="0.39370078740157483" right="0.39370078740157483" top="0.39370078740157483" bottom="0.39370078740157483" header="0.31496062992125984" footer="0.31496062992125984"/>
  <pageSetup paperSize="9" scale="48" fitToHeight="0" orientation="portrait" verticalDpi="0" r:id="rId1"/>
  <headerFooter>
    <oddFooter>&amp;R&amp;"ＡＲ丸ゴシック体Ｍ,標準"&amp;9&amp;P</oddFooter>
  </headerFooter>
  <rowBreaks count="1" manualBreakCount="1">
    <brk id="209" max="6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10</vt:i4>
      </vt:variant>
      <vt:variant>
        <vt:lpstr>名前付き一覧</vt:lpstr>
      </vt:variant>
      <vt:variant>
        <vt:i4>35</vt:i4>
      </vt:variant>
    </vt:vector>
  </HeadingPairs>
  <TitlesOfParts>
    <vt:vector baseType="lpstr" size="45">
      <vt:lpstr>★はじめに</vt:lpstr>
      <vt:lpstr>【自動計算】区分別総括表</vt:lpstr>
      <vt:lpstr>①標準等</vt:lpstr>
      <vt:lpstr>②地域政策コラボ</vt:lpstr>
      <vt:lpstr>③福祉･介護</vt:lpstr>
      <vt:lpstr>④エゾシカ</vt:lpstr>
      <vt:lpstr>⑤デジチャレ</vt:lpstr>
      <vt:lpstr>⑥水資源</vt:lpstr>
      <vt:lpstr>R８事業コード表</vt:lpstr>
      <vt:lpstr>プルダウン用</vt:lpstr>
      <vt:lpstr>【自動計算】区分別総括表!cyoku</vt:lpstr>
      <vt:lpstr>★はじめに!cyoku</vt:lpstr>
      <vt:lpstr>cyoku</vt:lpstr>
      <vt:lpstr>【自動計算】区分別総括表!Print_Area</vt:lpstr>
      <vt:lpstr>★はじめに!Print_Area</vt:lpstr>
      <vt:lpstr>①標準等!Print_Area</vt:lpstr>
      <vt:lpstr>②地域政策コラボ!Print_Area</vt:lpstr>
      <vt:lpstr>③福祉･介護!Print_Area</vt:lpstr>
      <vt:lpstr>④エゾシカ!Print_Area</vt:lpstr>
      <vt:lpstr>⑤デジチャレ!Print_Area</vt:lpstr>
      <vt:lpstr>⑥水資源!Print_Area</vt:lpstr>
      <vt:lpstr>'R８事業コード表'!Print_Area</vt:lpstr>
      <vt:lpstr>①標準等!Print_Titles</vt:lpstr>
      <vt:lpstr>②地域政策コラボ!Print_Titles</vt:lpstr>
      <vt:lpstr>③福祉･介護!Print_Titles</vt:lpstr>
      <vt:lpstr>④エゾシカ!Print_Titles</vt:lpstr>
      <vt:lpstr>⑤デジチャレ!Print_Titles</vt:lpstr>
      <vt:lpstr>⑥水資源!Print_Titles</vt:lpstr>
      <vt:lpstr>'R８事業コード表'!Print_Titles</vt:lpstr>
      <vt:lpstr>【自動計算】区分別総括表!エゾシカ事業種別</vt:lpstr>
      <vt:lpstr>★はじめに!エゾシカ事業種別</vt:lpstr>
      <vt:lpstr>エゾシカ事業種別</vt:lpstr>
      <vt:lpstr>'R８事業コード表'!一般等</vt:lpstr>
      <vt:lpstr>'R８事業コード表'!事業コード</vt:lpstr>
      <vt:lpstr>事業種別</vt:lpstr>
      <vt:lpstr>【自動計算】区分別総括表!振興局名</vt:lpstr>
      <vt:lpstr>★はじめに!振興局名</vt:lpstr>
      <vt:lpstr>振興局名</vt:lpstr>
      <vt:lpstr>【自動計算】区分別総括表!直営請負補助</vt:lpstr>
      <vt:lpstr>★はじめに!直営請負補助</vt:lpstr>
      <vt:lpstr>直営請負補助</vt:lpstr>
      <vt:lpstr>【自動計算】区分別総括表!福祉介護事業種別</vt:lpstr>
      <vt:lpstr>★はじめに!福祉介護事業種別</vt:lpstr>
      <vt:lpstr>福祉介護事業種別</vt:lpstr>
      <vt:lpstr>要望事業調査票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2025-11-21T00:23:00Z</cp:lastPrinted>
  <dcterms:created xsi:type="dcterms:W3CDTF">2015-09-03T06:18:16Z</dcterms:created>
  <dcterms:modified xsi:type="dcterms:W3CDTF">2025-11-21T00:23:05Z</dcterms:modified>
</cp:coreProperties>
</file>