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年度（R04）\04 職員の研修その他の人材育成に関すること\03 職員研修の委託に関すること\R5-7プロポーザル\04_第１回審査委員会\01_開催起案\"/>
    </mc:Choice>
  </mc:AlternateContent>
  <bookViews>
    <workbookView xWindow="-510" yWindow="45" windowWidth="11910" windowHeight="9045"/>
  </bookViews>
  <sheets>
    <sheet name="様式" sheetId="2" r:id="rId1"/>
    <sheet name="記載例" sheetId="3" r:id="rId2"/>
  </sheets>
  <definedNames>
    <definedName name="_xlnm.Print_Area" localSheetId="1">記載例!$B$1:$I$78</definedName>
    <definedName name="_xlnm.Print_Area" localSheetId="0">様式!$B$1:$I$78</definedName>
    <definedName name="_xlnm.Print_Titles" localSheetId="1">記載例!$22:$22</definedName>
    <definedName name="_xlnm.Print_Titles" localSheetId="0">様式!$22:$22</definedName>
  </definedNames>
  <calcPr calcId="162913"/>
</workbook>
</file>

<file path=xl/calcChain.xml><?xml version="1.0" encoding="utf-8"?>
<calcChain xmlns="http://schemas.openxmlformats.org/spreadsheetml/2006/main">
  <c r="I75" i="3" l="1"/>
  <c r="H16" i="2"/>
  <c r="G16" i="2"/>
  <c r="H16" i="3"/>
  <c r="G16" i="3"/>
  <c r="I65" i="2"/>
  <c r="I68" i="2"/>
  <c r="I67" i="2"/>
  <c r="I66" i="2"/>
  <c r="I66" i="3"/>
  <c r="I67" i="3"/>
  <c r="I68" i="3"/>
  <c r="I65" i="3"/>
  <c r="I77" i="3" l="1"/>
  <c r="I76" i="3"/>
  <c r="I69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I24" i="3"/>
  <c r="I20" i="3"/>
  <c r="I21" i="3" s="1"/>
  <c r="I78" i="3" l="1"/>
  <c r="I62" i="3"/>
  <c r="I72" i="3"/>
  <c r="I73" i="3" s="1"/>
  <c r="I20" i="2"/>
  <c r="I21" i="2" s="1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75" i="2"/>
  <c r="I76" i="2"/>
  <c r="I77" i="2"/>
  <c r="B25" i="2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F9" i="3" l="1"/>
  <c r="F10" i="3" s="1"/>
  <c r="I72" i="2"/>
  <c r="I73" i="2" s="1"/>
  <c r="I69" i="2"/>
  <c r="I78" i="2"/>
  <c r="I62" i="2"/>
  <c r="F9" i="2" l="1"/>
  <c r="F10" i="2" s="1"/>
</calcChain>
</file>

<file path=xl/sharedStrings.xml><?xml version="1.0" encoding="utf-8"?>
<sst xmlns="http://schemas.openxmlformats.org/spreadsheetml/2006/main" count="132" uniqueCount="71">
  <si>
    <t>企業名</t>
    <rPh sb="0" eb="2">
      <t>キギョウ</t>
    </rPh>
    <rPh sb="2" eb="3">
      <t>メイ</t>
    </rPh>
    <phoneticPr fontId="1"/>
  </si>
  <si>
    <t>（担当者氏名）</t>
    <rPh sb="1" eb="4">
      <t>タントウシャ</t>
    </rPh>
    <rPh sb="4" eb="6">
      <t>シメイ</t>
    </rPh>
    <phoneticPr fontId="1"/>
  </si>
  <si>
    <t>連絡先</t>
    <rPh sb="0" eb="2">
      <t>レンラク</t>
    </rPh>
    <rPh sb="2" eb="3">
      <t>サキ</t>
    </rPh>
    <phoneticPr fontId="1"/>
  </si>
  <si>
    <t>電話</t>
    <rPh sb="0" eb="2">
      <t>デンワ</t>
    </rPh>
    <phoneticPr fontId="1"/>
  </si>
  <si>
    <t>ﾌｧｯｸｽ</t>
    <phoneticPr fontId="1"/>
  </si>
  <si>
    <t>費用項目</t>
    <rPh sb="0" eb="2">
      <t>ヒヨウ</t>
    </rPh>
    <rPh sb="2" eb="4">
      <t>コウモク</t>
    </rPh>
    <phoneticPr fontId="1"/>
  </si>
  <si>
    <t>単価</t>
    <rPh sb="0" eb="2">
      <t>タンカ</t>
    </rPh>
    <phoneticPr fontId="1"/>
  </si>
  <si>
    <t>人数(人)</t>
    <rPh sb="0" eb="2">
      <t>ニンズウ</t>
    </rPh>
    <rPh sb="3" eb="4">
      <t>ニン</t>
    </rPh>
    <phoneticPr fontId="1"/>
  </si>
  <si>
    <t>合計</t>
    <rPh sb="0" eb="2">
      <t>ゴウケイ</t>
    </rPh>
    <phoneticPr fontId="1"/>
  </si>
  <si>
    <t>業務担当員等</t>
    <rPh sb="0" eb="2">
      <t>ギョウム</t>
    </rPh>
    <rPh sb="2" eb="4">
      <t>タントウ</t>
    </rPh>
    <rPh sb="4" eb="5">
      <t>イン</t>
    </rPh>
    <rPh sb="5" eb="6">
      <t>トウ</t>
    </rPh>
    <phoneticPr fontId="1"/>
  </si>
  <si>
    <t>人件費合計</t>
    <rPh sb="0" eb="3">
      <t>ジンケンヒ</t>
    </rPh>
    <rPh sb="3" eb="5">
      <t>ゴウケイ</t>
    </rPh>
    <phoneticPr fontId="1"/>
  </si>
  <si>
    <t>日数(日)</t>
    <rPh sb="0" eb="2">
      <t>ニッスウ</t>
    </rPh>
    <rPh sb="3" eb="4">
      <t>ニチ</t>
    </rPh>
    <phoneticPr fontId="1"/>
  </si>
  <si>
    <t>実施回数</t>
    <rPh sb="0" eb="2">
      <t>ジッシ</t>
    </rPh>
    <rPh sb="2" eb="3">
      <t>カイ</t>
    </rPh>
    <rPh sb="3" eb="4">
      <t>スウ</t>
    </rPh>
    <phoneticPr fontId="1"/>
  </si>
  <si>
    <t>研修費合計</t>
    <rPh sb="0" eb="3">
      <t>ケンシュウヒ</t>
    </rPh>
    <rPh sb="3" eb="5">
      <t>ゴウケイ</t>
    </rPh>
    <phoneticPr fontId="1"/>
  </si>
  <si>
    <t>費用項目(物品名等)</t>
    <rPh sb="0" eb="2">
      <t>ヒヨウ</t>
    </rPh>
    <rPh sb="2" eb="4">
      <t>コウモク</t>
    </rPh>
    <rPh sb="5" eb="7">
      <t>ブッピン</t>
    </rPh>
    <rPh sb="7" eb="8">
      <t>メイ</t>
    </rPh>
    <rPh sb="8" eb="9">
      <t>ナド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</si>
  <si>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</si>
  <si>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</si>
  <si>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物品費合計</t>
    <rPh sb="0" eb="2">
      <t>ブッピン</t>
    </rPh>
    <rPh sb="2" eb="3">
      <t>ヒ</t>
    </rPh>
    <rPh sb="3" eb="5">
      <t>ゴウケイ</t>
    </rPh>
    <phoneticPr fontId="1"/>
  </si>
  <si>
    <t>費用項目(管理費)</t>
    <rPh sb="0" eb="2">
      <t>ヒヨウ</t>
    </rPh>
    <rPh sb="2" eb="4">
      <t>コウモク</t>
    </rPh>
    <rPh sb="5" eb="8">
      <t>カンリヒ</t>
    </rPh>
    <phoneticPr fontId="1"/>
  </si>
  <si>
    <t>内訳(計算式を入力)</t>
    <rPh sb="0" eb="2">
      <t>ウチワケ</t>
    </rPh>
    <rPh sb="3" eb="5">
      <t>ケイサン</t>
    </rPh>
    <rPh sb="5" eb="6">
      <t>シキ</t>
    </rPh>
    <rPh sb="7" eb="9">
      <t>ニュウリョク</t>
    </rPh>
    <phoneticPr fontId="1"/>
  </si>
  <si>
    <t>人件費×１５％</t>
    <rPh sb="0" eb="3">
      <t>ジンケンヒ</t>
    </rPh>
    <phoneticPr fontId="1"/>
  </si>
  <si>
    <t>管理費合計</t>
    <rPh sb="0" eb="2">
      <t>カンリ</t>
    </rPh>
    <rPh sb="2" eb="3">
      <t>ヒ</t>
    </rPh>
    <rPh sb="3" eb="5">
      <t>ゴウケイ</t>
    </rPh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</si>
  <si>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</si>
  <si>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E-mail</t>
    <phoneticPr fontId="1"/>
  </si>
  <si>
    <t>経費見積書</t>
    <rPh sb="0" eb="2">
      <t>ケイヒ</t>
    </rPh>
    <rPh sb="2" eb="5">
      <t>ミツモリショ</t>
    </rPh>
    <phoneticPr fontId="1"/>
  </si>
  <si>
    <t>（税込）</t>
    <rPh sb="1" eb="3">
      <t>ゼイコ</t>
    </rPh>
    <phoneticPr fontId="1"/>
  </si>
  <si>
    <t>令和５年度　</t>
    <rPh sb="0" eb="2">
      <t>レイワ</t>
    </rPh>
    <rPh sb="3" eb="5">
      <t>ネンドヘイネンド</t>
    </rPh>
    <phoneticPr fontId="1"/>
  </si>
  <si>
    <t>令和６年度　</t>
    <rPh sb="0" eb="2">
      <t>レイワ</t>
    </rPh>
    <rPh sb="3" eb="5">
      <t>ネンドヘイネンド</t>
    </rPh>
    <phoneticPr fontId="1"/>
  </si>
  <si>
    <t>令和７年度　</t>
    <rPh sb="0" eb="2">
      <t>レイワ</t>
    </rPh>
    <rPh sb="3" eb="5">
      <t>ネンドヘイネンド</t>
    </rPh>
    <phoneticPr fontId="1"/>
  </si>
  <si>
    <t>見積額</t>
    <rPh sb="0" eb="2">
      <t>ミツ</t>
    </rPh>
    <rPh sb="2" eb="3">
      <t>ガク</t>
    </rPh>
    <phoneticPr fontId="1"/>
  </si>
  <si>
    <t>見積額の内訳</t>
    <rPh sb="0" eb="2">
      <t>ミツ</t>
    </rPh>
    <rPh sb="2" eb="3">
      <t>ガク</t>
    </rPh>
    <rPh sb="4" eb="6">
      <t>ウチワケ</t>
    </rPh>
    <phoneticPr fontId="1"/>
  </si>
  <si>
    <t>税込額</t>
    <rPh sb="0" eb="2">
      <t>ゼイコ</t>
    </rPh>
    <rPh sb="2" eb="3">
      <t>ガク</t>
    </rPh>
    <phoneticPr fontId="1"/>
  </si>
  <si>
    <t>数量(か月)</t>
    <rPh sb="0" eb="2">
      <t>スウリョウ</t>
    </rPh>
    <rPh sb="4" eb="5">
      <t>ゲツ</t>
    </rPh>
    <phoneticPr fontId="1"/>
  </si>
  <si>
    <t>費用項目(研修名)</t>
    <phoneticPr fontId="1"/>
  </si>
  <si>
    <r>
      <t>3　研修物品費</t>
    </r>
    <r>
      <rPr>
        <vertAlign val="subscript"/>
        <sz val="11"/>
        <rFont val="游ゴシック"/>
        <family val="3"/>
        <charset val="128"/>
      </rPr>
      <t>(機材消耗品等)</t>
    </r>
    <rPh sb="2" eb="4">
      <t>ケンシュウ</t>
    </rPh>
    <rPh sb="4" eb="6">
      <t>ブッピン</t>
    </rPh>
    <rPh sb="6" eb="7">
      <t>ヒ</t>
    </rPh>
    <rPh sb="8" eb="10">
      <t>キザイ</t>
    </rPh>
    <rPh sb="10" eb="12">
      <t>ショウモウ</t>
    </rPh>
    <rPh sb="12" eb="14">
      <t>ヒンナド</t>
    </rPh>
    <phoneticPr fontId="1"/>
  </si>
  <si>
    <r>
      <t>1　研修運営にかかる人件費</t>
    </r>
    <r>
      <rPr>
        <vertAlign val="subscript"/>
        <sz val="11"/>
        <rFont val="游ゴシック"/>
        <family val="3"/>
        <charset val="128"/>
      </rPr>
      <t>(諸税、手当、福利厚生費等、人員（講師を除く）にかかる一切の経費)</t>
    </r>
    <rPh sb="2" eb="4">
      <t>ケンシュウ</t>
    </rPh>
    <rPh sb="4" eb="6">
      <t>ウンエイ</t>
    </rPh>
    <rPh sb="10" eb="13">
      <t>ジンケンヒ</t>
    </rPh>
    <rPh sb="14" eb="15">
      <t>ショ</t>
    </rPh>
    <rPh sb="15" eb="16">
      <t>ゼイ</t>
    </rPh>
    <rPh sb="17" eb="19">
      <t>テア</t>
    </rPh>
    <rPh sb="20" eb="22">
      <t>フクリ</t>
    </rPh>
    <rPh sb="22" eb="24">
      <t>コウセイ</t>
    </rPh>
    <rPh sb="24" eb="25">
      <t>ヒ</t>
    </rPh>
    <rPh sb="25" eb="26">
      <t>ナド</t>
    </rPh>
    <rPh sb="27" eb="29">
      <t>ジンイン</t>
    </rPh>
    <rPh sb="40" eb="42">
      <t>イッサイ</t>
    </rPh>
    <rPh sb="43" eb="45">
      <t>ケイヒ</t>
    </rPh>
    <phoneticPr fontId="1"/>
  </si>
  <si>
    <t>2　研修費</t>
    <rPh sb="2" eb="4">
      <t>ケンシュウ</t>
    </rPh>
    <rPh sb="4" eb="5">
      <t>ヒ</t>
    </rPh>
    <phoneticPr fontId="1"/>
  </si>
  <si>
    <t>4　管理費</t>
    <rPh sb="2" eb="4">
      <t>カンリ</t>
    </rPh>
    <rPh sb="4" eb="5">
      <t>ヒ</t>
    </rPh>
    <phoneticPr fontId="1"/>
  </si>
  <si>
    <t>5　その他経費</t>
    <rPh sb="4" eb="5">
      <t>タ</t>
    </rPh>
    <rPh sb="5" eb="7">
      <t>ケイヒ</t>
    </rPh>
    <phoneticPr fontId="1"/>
  </si>
  <si>
    <t>別紙１</t>
    <rPh sb="0" eb="2">
      <t>ベッシ</t>
    </rPh>
    <phoneticPr fontId="1"/>
  </si>
  <si>
    <t>管理職員研修</t>
    <rPh sb="0" eb="2">
      <t>カンリ</t>
    </rPh>
    <rPh sb="2" eb="3">
      <t>ショク</t>
    </rPh>
    <rPh sb="3" eb="4">
      <t>イン</t>
    </rPh>
    <rPh sb="4" eb="6">
      <t>ケンシュウ</t>
    </rPh>
    <phoneticPr fontId="1"/>
  </si>
  <si>
    <t>監督職員研修</t>
    <rPh sb="0" eb="2">
      <t>カントク</t>
    </rPh>
    <rPh sb="2" eb="3">
      <t>ショク</t>
    </rPh>
    <rPh sb="3" eb="4">
      <t>イン</t>
    </rPh>
    <rPh sb="4" eb="6">
      <t>ケンシュウ</t>
    </rPh>
    <phoneticPr fontId="1"/>
  </si>
  <si>
    <t>文章能力向上研修</t>
    <rPh sb="0" eb="4">
      <t>ブンショウノウリョク</t>
    </rPh>
    <rPh sb="4" eb="6">
      <t>コウジョウ</t>
    </rPh>
    <rPh sb="6" eb="8">
      <t>ケンシュウ</t>
    </rPh>
    <phoneticPr fontId="1"/>
  </si>
  <si>
    <t>接遇研修</t>
    <rPh sb="0" eb="4">
      <t>セツグウケンシュウ</t>
    </rPh>
    <phoneticPr fontId="1"/>
  </si>
  <si>
    <t>社会人の学び方研修</t>
    <rPh sb="0" eb="3">
      <t>シャカイジン</t>
    </rPh>
    <rPh sb="4" eb="5">
      <t>マナ</t>
    </rPh>
    <rPh sb="6" eb="7">
      <t>カタ</t>
    </rPh>
    <rPh sb="7" eb="9">
      <t>ケンシュウ</t>
    </rPh>
    <phoneticPr fontId="1"/>
  </si>
  <si>
    <t>クレーム対応研修</t>
    <rPh sb="4" eb="6">
      <t>タイオウ</t>
    </rPh>
    <rPh sb="6" eb="8">
      <t>ケンシュウ</t>
    </rPh>
    <phoneticPr fontId="1"/>
  </si>
  <si>
    <t>メンタルヘルス研修（セルフケア）</t>
    <rPh sb="7" eb="9">
      <t>ケンシュウ</t>
    </rPh>
    <phoneticPr fontId="1"/>
  </si>
  <si>
    <t>R5-1　○○研修</t>
    <rPh sb="7" eb="9">
      <t>ケンシュウ</t>
    </rPh>
    <phoneticPr fontId="1"/>
  </si>
  <si>
    <t>R5-2　□□研修</t>
    <rPh sb="7" eb="9">
      <t>ケンシュウ</t>
    </rPh>
    <phoneticPr fontId="1"/>
  </si>
  <si>
    <t>R5-3　△△研修</t>
    <rPh sb="7" eb="9">
      <t>ケンシュウ</t>
    </rPh>
    <phoneticPr fontId="1"/>
  </si>
  <si>
    <t>R5-4　××研修</t>
    <rPh sb="7" eb="9">
      <t>ケンシュウ</t>
    </rPh>
    <phoneticPr fontId="1"/>
  </si>
  <si>
    <t>R5-5　◇◇研修</t>
    <rPh sb="7" eb="9">
      <t>ケンシュウ</t>
    </rPh>
    <phoneticPr fontId="1"/>
  </si>
  <si>
    <t>R5-6　◎◎研修</t>
    <rPh sb="7" eb="9">
      <t>ケンシュウ</t>
    </rPh>
    <phoneticPr fontId="1"/>
  </si>
  <si>
    <t>R6-1　○○研修</t>
    <rPh sb="7" eb="9">
      <t>ケンシュウ</t>
    </rPh>
    <phoneticPr fontId="1"/>
  </si>
  <si>
    <t>R6-2　□□研修</t>
    <rPh sb="7" eb="9">
      <t>ケンシュウ</t>
    </rPh>
    <phoneticPr fontId="1"/>
  </si>
  <si>
    <t>R6-3　△△研修</t>
    <rPh sb="7" eb="9">
      <t>ケンシュウ</t>
    </rPh>
    <phoneticPr fontId="1"/>
  </si>
  <si>
    <t>R6-4　××研修</t>
    <rPh sb="7" eb="9">
      <t>ケンシュウ</t>
    </rPh>
    <phoneticPr fontId="1"/>
  </si>
  <si>
    <t>R6-5　◇◇研修</t>
    <rPh sb="7" eb="9">
      <t>ケンシュウ</t>
    </rPh>
    <phoneticPr fontId="1"/>
  </si>
  <si>
    <t>R6-6　◎◎研修</t>
    <rPh sb="7" eb="9">
      <t>ケンシュウ</t>
    </rPh>
    <phoneticPr fontId="1"/>
  </si>
  <si>
    <t>R7-1　○○研修</t>
    <rPh sb="7" eb="9">
      <t>ケンシュウ</t>
    </rPh>
    <phoneticPr fontId="1"/>
  </si>
  <si>
    <t>R7-2　□□研修</t>
    <rPh sb="7" eb="9">
      <t>ケンシュウ</t>
    </rPh>
    <phoneticPr fontId="1"/>
  </si>
  <si>
    <t>R7-3　△△研修</t>
    <rPh sb="7" eb="9">
      <t>ケンシュウ</t>
    </rPh>
    <phoneticPr fontId="1"/>
  </si>
  <si>
    <t>R7-4　××研修</t>
    <rPh sb="7" eb="9">
      <t>ケンシュウ</t>
    </rPh>
    <phoneticPr fontId="1"/>
  </si>
  <si>
    <t>R7-5　◇◇研修</t>
    <rPh sb="7" eb="9">
      <t>ケンシュウ</t>
    </rPh>
    <phoneticPr fontId="1"/>
  </si>
  <si>
    <t>R7-6　◎◎研修</t>
    <rPh sb="7" eb="9">
      <t>ケンシュウ</t>
    </rPh>
    <phoneticPr fontId="1"/>
  </si>
  <si>
    <t>研修テキスト用紙・印刷ほか</t>
    <rPh sb="0" eb="2">
      <t>ケンシュウ</t>
    </rPh>
    <rPh sb="6" eb="8">
      <t>ヨウシ</t>
    </rPh>
    <rPh sb="9" eb="11">
      <t>インサツ</t>
    </rPh>
    <phoneticPr fontId="1"/>
  </si>
  <si>
    <t>回</t>
    <rPh sb="0" eb="1">
      <t>カイ</t>
    </rPh>
    <phoneticPr fontId="1"/>
  </si>
  <si>
    <t>自主学習の支援</t>
    <rPh sb="0" eb="2">
      <t>ジシュ</t>
    </rPh>
    <rPh sb="2" eb="4">
      <t>ガクシュウ</t>
    </rPh>
    <rPh sb="5" eb="7">
      <t>シエン</t>
    </rPh>
    <phoneticPr fontId="1"/>
  </si>
  <si>
    <t>記載例</t>
    <rPh sb="0" eb="2">
      <t>キサイ</t>
    </rPh>
    <rPh sb="2" eb="3">
      <t>レイ</t>
    </rPh>
    <phoneticPr fontId="1"/>
  </si>
  <si>
    <t>講師交通費・宿泊費</t>
    <rPh sb="0" eb="2">
      <t>コウシ</t>
    </rPh>
    <rPh sb="2" eb="5">
      <t>コウツウヒ</t>
    </rPh>
    <rPh sb="6" eb="9">
      <t>シュクハクヒ</t>
    </rPh>
    <phoneticPr fontId="1"/>
  </si>
  <si>
    <t>【内訳】（税抜）</t>
    <rPh sb="1" eb="3">
      <t>ウチワケ</t>
    </rPh>
    <rPh sb="5" eb="6">
      <t>ゼイ</t>
    </rPh>
    <rPh sb="6" eb="7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</si>
</sst>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¥&quot;#,##0&quot;円&quot;"/>
    <numFmt numFmtId="177" formatCode="#,##0&quot;人&quot;"/>
    <numFmt numFmtId="178" formatCode="0.0_ "/>
    <numFmt numFmtId="179" formatCode="&quot;（限度額　&quot;#,##0&quot;円）&quot;"/>
    <numFmt numFmtId="180" formatCode="#,##0&quot;円&quot;"/>
    <numFmt numFmtId="181" formatCode="#,##0&quot;か月&quot;"/>
    <numFmt numFmtId="182" formatCode="#,##0_ "/>
    <numFmt numFmtId="183" formatCode="#,##0&quot;回&quot;"/>
    <numFmt numFmtId="184" formatCode="#,##0.0&quot;日&quot;"/>
    <numFmt numFmtId="185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vertAlign val="subscript"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name val="游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>
      <alignment vertical="center"/>
    </xf>
    <xf numFmtId="176" fontId="3" fillId="0" borderId="5" xfId="0" applyNumberFormat="1" applyFont="1" applyFill="1" applyBorder="1" applyAlignment="1">
      <alignment vertical="center" shrinkToFit="1"/>
    </xf>
    <xf numFmtId="178" fontId="3" fillId="0" borderId="5" xfId="0" applyNumberFormat="1" applyFont="1" applyFill="1" applyBorder="1" applyAlignment="1">
      <alignment vertical="center" shrinkToFit="1"/>
    </xf>
    <xf numFmtId="0" fontId="3" fillId="0" borderId="5" xfId="0" applyNumberFormat="1" applyFont="1" applyFill="1" applyBorder="1" applyAlignment="1">
      <alignment vertical="center" shrinkToFit="1"/>
    </xf>
    <xf numFmtId="176" fontId="3" fillId="0" borderId="5" xfId="0" applyNumberFormat="1" applyFont="1" applyFill="1" applyBorder="1" applyAlignment="1">
      <alignment vertical="center"/>
    </xf>
    <xf numFmtId="0" fontId="3" fillId="0" borderId="10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5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6" fillId="0" borderId="0" xfId="0" applyFont="1" applyFill="1" applyBorder="1" applyAlignment="1">
      <alignment horizontal="right" vertical="top"/>
    </xf>
    <xf numFmtId="0" fontId="2" fillId="0" borderId="8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7" fontId="3" fillId="0" borderId="5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vertical="center" shrinkToFit="1"/>
    </xf>
    <xf numFmtId="0" fontId="3" fillId="0" borderId="6" xfId="0" applyFont="1" applyFill="1" applyBorder="1">
      <alignment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left" vertical="center" indent="1"/>
    </xf>
    <xf numFmtId="176" fontId="2" fillId="0" borderId="2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horizontal="left" vertical="center" indent="1"/>
    </xf>
    <xf numFmtId="176" fontId="2" fillId="0" borderId="14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left" vertical="center" indent="1"/>
    </xf>
    <xf numFmtId="0" fontId="2" fillId="2" borderId="8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>
      <alignment vertical="center"/>
    </xf>
    <xf numFmtId="3" fontId="3" fillId="2" borderId="10" xfId="0" applyNumberFormat="1" applyFont="1" applyFill="1" applyBorder="1">
      <alignment vertical="center"/>
    </xf>
    <xf numFmtId="180" fontId="3" fillId="0" borderId="5" xfId="0" applyNumberFormat="1" applyFont="1" applyFill="1" applyBorder="1">
      <alignment vertical="center"/>
    </xf>
    <xf numFmtId="181" fontId="3" fillId="0" borderId="5" xfId="0" applyNumberFormat="1" applyFont="1" applyFill="1" applyBorder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82" fontId="3" fillId="0" borderId="5" xfId="0" applyNumberFormat="1" applyFont="1" applyFill="1" applyBorder="1">
      <alignment vertical="center"/>
    </xf>
    <xf numFmtId="183" fontId="3" fillId="0" borderId="5" xfId="0" applyNumberFormat="1" applyFont="1" applyFill="1" applyBorder="1">
      <alignment vertical="center"/>
    </xf>
    <xf numFmtId="184" fontId="3" fillId="0" borderId="5" xfId="0" applyNumberFormat="1" applyFont="1" applyFill="1" applyBorder="1">
      <alignment vertical="center"/>
    </xf>
    <xf numFmtId="185" fontId="3" fillId="0" borderId="5" xfId="0" applyNumberFormat="1" applyFont="1" applyFill="1" applyBorder="1">
      <alignment vertical="center"/>
    </xf>
    <xf numFmtId="182" fontId="3" fillId="0" borderId="5" xfId="0" applyNumberFormat="1" applyFont="1" applyFill="1" applyBorder="1" applyAlignment="1">
      <alignment horizontal="center" vertical="center"/>
    </xf>
    <xf numFmtId="182" fontId="7" fillId="0" borderId="0" xfId="0" applyNumberFormat="1" applyFont="1" applyFill="1" applyAlignment="1">
      <alignment vertical="top"/>
    </xf>
    <xf numFmtId="0" fontId="2" fillId="2" borderId="6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14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 shrinkToFit="1"/>
    </xf>
    <xf numFmtId="49" fontId="3" fillId="0" borderId="7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indent="1"/>
    </xf>
    <xf numFmtId="176" fontId="2" fillId="2" borderId="1" xfId="0" applyNumberFormat="1" applyFont="1" applyFill="1" applyBorder="1" applyAlignment="1">
      <alignment horizontal="right" vertical="center" indent="1"/>
    </xf>
    <xf numFmtId="176" fontId="2" fillId="2" borderId="3" xfId="0" applyNumberFormat="1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abSelected="1" view="pageBreakPreview" zoomScaleNormal="100" zoomScaleSheetLayoutView="85" workbookViewId="0">
      <selection activeCell="B1" sqref="B1"/>
    </sheetView>
  </sheetViews>
  <sheetFormatPr defaultRowHeight="18.75" x14ac:dyDescent="0.15"/>
  <cols>
    <col min="1" max="1" width="2.75" style="1" customWidth="1"/>
    <col min="2" max="2" width="6.625" style="1" customWidth="1"/>
    <col min="3" max="5" width="9" style="1"/>
    <col min="6" max="9" width="17" style="1" customWidth="1"/>
    <col min="10" max="10" width="12.375" style="1" bestFit="1" customWidth="1"/>
    <col min="11" max="16384" width="9" style="1"/>
  </cols>
  <sheetData>
    <row r="1" spans="2:9" x14ac:dyDescent="0.15">
      <c r="I1" s="33" t="s">
        <v>39</v>
      </c>
    </row>
    <row r="2" spans="2:9" ht="18" customHeight="1" x14ac:dyDescent="0.15">
      <c r="B2" s="30" t="s">
        <v>24</v>
      </c>
      <c r="C2" s="31"/>
      <c r="D2" s="31"/>
      <c r="E2" s="31"/>
      <c r="F2" s="31"/>
      <c r="G2" s="31"/>
      <c r="H2" s="31"/>
      <c r="I2" s="32"/>
    </row>
    <row r="3" spans="2:9" ht="18" customHeight="1" x14ac:dyDescent="0.15">
      <c r="C3" s="87" t="s">
        <v>0</v>
      </c>
      <c r="D3" s="87"/>
      <c r="E3" s="2"/>
      <c r="F3" s="3"/>
      <c r="G3" s="3"/>
      <c r="H3" s="3"/>
    </row>
    <row r="4" spans="2:9" ht="18" customHeight="1" x14ac:dyDescent="0.15">
      <c r="B4" s="5"/>
      <c r="C4" s="87" t="s">
        <v>1</v>
      </c>
      <c r="D4" s="87"/>
      <c r="E4" s="2"/>
      <c r="F4" s="3"/>
      <c r="G4" s="3"/>
      <c r="H4" s="3"/>
      <c r="I4" s="4"/>
    </row>
    <row r="5" spans="2:9" ht="18" customHeight="1" x14ac:dyDescent="0.15">
      <c r="B5" s="5"/>
      <c r="C5" s="87" t="s">
        <v>2</v>
      </c>
      <c r="D5" s="87"/>
      <c r="E5" s="6" t="s">
        <v>3</v>
      </c>
      <c r="F5" s="3"/>
      <c r="G5" s="3"/>
      <c r="H5" s="3"/>
      <c r="I5" s="4"/>
    </row>
    <row r="6" spans="2:9" ht="18" customHeight="1" x14ac:dyDescent="0.15">
      <c r="B6" s="5"/>
      <c r="C6" s="5"/>
      <c r="D6" s="5"/>
      <c r="E6" s="7" t="s">
        <v>4</v>
      </c>
      <c r="F6" s="8"/>
      <c r="G6" s="8"/>
      <c r="H6" s="8"/>
      <c r="I6" s="9"/>
    </row>
    <row r="7" spans="2:9" ht="18" customHeight="1" x14ac:dyDescent="0.15">
      <c r="E7" s="7" t="s">
        <v>23</v>
      </c>
      <c r="F7" s="10"/>
      <c r="G7" s="10"/>
      <c r="H7" s="10"/>
      <c r="I7" s="9"/>
    </row>
    <row r="8" spans="2:9" ht="18" customHeight="1" x14ac:dyDescent="0.15">
      <c r="C8" s="11"/>
      <c r="D8" s="12"/>
      <c r="E8" s="12"/>
      <c r="F8" s="12"/>
      <c r="H8" s="13"/>
      <c r="I8" s="14"/>
    </row>
    <row r="9" spans="2:9" ht="18" customHeight="1" x14ac:dyDescent="0.15">
      <c r="C9" s="87" t="s">
        <v>29</v>
      </c>
      <c r="D9" s="87"/>
      <c r="E9" s="15"/>
      <c r="F9" s="96">
        <f>$I$21+$I$62+$I$69+$I$73+$I$78</f>
        <v>0</v>
      </c>
      <c r="G9" s="96"/>
      <c r="H9" s="13"/>
      <c r="I9" s="14"/>
    </row>
    <row r="10" spans="2:9" ht="18" customHeight="1" thickBot="1" x14ac:dyDescent="0.2">
      <c r="C10" s="87" t="s">
        <v>31</v>
      </c>
      <c r="D10" s="87"/>
      <c r="E10" s="16"/>
      <c r="F10" s="97">
        <f>ROUNDDOWN(F9*1.1,0)</f>
        <v>0</v>
      </c>
      <c r="G10" s="97"/>
      <c r="H10" s="13"/>
      <c r="I10" s="14"/>
    </row>
    <row r="11" spans="2:9" ht="18" customHeight="1" thickTop="1" x14ac:dyDescent="0.15">
      <c r="C11" s="11"/>
      <c r="D11" s="12"/>
      <c r="E11" s="12"/>
      <c r="F11" s="12"/>
      <c r="H11" s="13"/>
      <c r="I11" s="14"/>
    </row>
    <row r="12" spans="2:9" ht="18" customHeight="1" x14ac:dyDescent="0.15">
      <c r="C12" s="11" t="s">
        <v>30</v>
      </c>
      <c r="D12" s="12"/>
      <c r="E12" s="12"/>
      <c r="F12" s="12"/>
      <c r="H12" s="13"/>
      <c r="I12" s="14"/>
    </row>
    <row r="13" spans="2:9" ht="18" customHeight="1" x14ac:dyDescent="0.15">
      <c r="C13" s="11"/>
      <c r="D13" s="17" t="s">
        <v>26</v>
      </c>
      <c r="E13" s="18" t="s">
        <v>25</v>
      </c>
      <c r="F13" s="95"/>
      <c r="G13" s="95"/>
      <c r="H13" s="39">
        <v>4945292</v>
      </c>
      <c r="I13" s="19"/>
    </row>
    <row r="14" spans="2:9" ht="18" customHeight="1" x14ac:dyDescent="0.15">
      <c r="C14" s="11"/>
      <c r="D14" s="17" t="s">
        <v>27</v>
      </c>
      <c r="E14" s="20" t="s">
        <v>25</v>
      </c>
      <c r="F14" s="95"/>
      <c r="G14" s="95"/>
      <c r="H14" s="39">
        <v>4936230</v>
      </c>
      <c r="I14" s="19"/>
    </row>
    <row r="15" spans="2:9" ht="18" customHeight="1" x14ac:dyDescent="0.15">
      <c r="C15" s="11"/>
      <c r="D15" s="17" t="s">
        <v>28</v>
      </c>
      <c r="E15" s="20" t="s">
        <v>25</v>
      </c>
      <c r="F15" s="95"/>
      <c r="G15" s="95"/>
      <c r="H15" s="39">
        <v>4947571</v>
      </c>
      <c r="I15" s="19"/>
    </row>
    <row r="16" spans="2:9" ht="18" customHeight="1" x14ac:dyDescent="0.15">
      <c r="D16" s="13"/>
      <c r="E16" s="13"/>
      <c r="F16" s="13"/>
      <c r="G16" s="78">
        <f>SUM(F13:G15)</f>
        <v>0</v>
      </c>
      <c r="H16" s="78">
        <f>SUM(G13:H15)</f>
        <v>14829093</v>
      </c>
    </row>
    <row r="17" spans="2:10" ht="18" customHeight="1" x14ac:dyDescent="0.15">
      <c r="B17" s="34" t="s">
        <v>70</v>
      </c>
      <c r="C17" s="26"/>
      <c r="D17" s="26"/>
      <c r="E17" s="26"/>
      <c r="F17" s="26"/>
      <c r="G17" s="26"/>
      <c r="H17" s="26"/>
      <c r="I17" s="27"/>
    </row>
    <row r="18" spans="2:10" ht="18" customHeight="1" x14ac:dyDescent="0.15">
      <c r="B18" s="57" t="s">
        <v>35</v>
      </c>
      <c r="C18" s="58"/>
      <c r="D18" s="58"/>
      <c r="E18" s="58"/>
      <c r="F18" s="58"/>
      <c r="G18" s="58"/>
      <c r="H18" s="58"/>
      <c r="I18" s="59"/>
    </row>
    <row r="19" spans="2:10" ht="18" customHeight="1" x14ac:dyDescent="0.15">
      <c r="B19" s="41" t="s">
        <v>5</v>
      </c>
      <c r="C19" s="42"/>
      <c r="D19" s="42"/>
      <c r="E19" s="43"/>
      <c r="F19" s="44" t="s">
        <v>6</v>
      </c>
      <c r="G19" s="44" t="s">
        <v>32</v>
      </c>
      <c r="H19" s="44" t="s">
        <v>7</v>
      </c>
      <c r="I19" s="45" t="s">
        <v>8</v>
      </c>
    </row>
    <row r="20" spans="2:10" ht="18" customHeight="1" x14ac:dyDescent="0.15">
      <c r="B20" s="40"/>
      <c r="C20" s="36" t="s">
        <v>9</v>
      </c>
      <c r="D20" s="36"/>
      <c r="E20" s="37"/>
      <c r="F20" s="61">
        <v>0</v>
      </c>
      <c r="G20" s="62">
        <v>0</v>
      </c>
      <c r="H20" s="38">
        <v>0</v>
      </c>
      <c r="I20" s="25">
        <f>ROUNDDOWN(F20*G20*H20,0)</f>
        <v>0</v>
      </c>
      <c r="J20" s="21"/>
    </row>
    <row r="21" spans="2:10" ht="18" customHeight="1" x14ac:dyDescent="0.15">
      <c r="B21" s="56" t="s">
        <v>10</v>
      </c>
      <c r="C21" s="15"/>
      <c r="D21" s="15"/>
      <c r="E21" s="15"/>
      <c r="F21" s="29"/>
      <c r="G21" s="15"/>
      <c r="H21" s="15"/>
      <c r="I21" s="55">
        <f>SUM(I20:I20)</f>
        <v>0</v>
      </c>
    </row>
    <row r="22" spans="2:10" ht="18" customHeight="1" x14ac:dyDescent="0.15">
      <c r="B22" s="79" t="s">
        <v>36</v>
      </c>
      <c r="C22" s="80"/>
      <c r="D22" s="80"/>
      <c r="E22" s="80"/>
      <c r="F22" s="80"/>
      <c r="G22" s="80"/>
      <c r="H22" s="80"/>
      <c r="I22" s="81"/>
    </row>
    <row r="23" spans="2:10" ht="18" customHeight="1" x14ac:dyDescent="0.15">
      <c r="B23" s="41" t="s">
        <v>33</v>
      </c>
      <c r="C23" s="42"/>
      <c r="D23" s="42"/>
      <c r="E23" s="43"/>
      <c r="F23" s="48" t="s">
        <v>6</v>
      </c>
      <c r="G23" s="48" t="s">
        <v>11</v>
      </c>
      <c r="H23" s="48" t="s">
        <v>12</v>
      </c>
      <c r="I23" s="49" t="s">
        <v>8</v>
      </c>
    </row>
    <row r="24" spans="2:10" ht="18" customHeight="1" x14ac:dyDescent="0.15">
      <c r="B24" s="28">
        <v>1</v>
      </c>
      <c r="C24" s="66"/>
      <c r="D24" s="67"/>
      <c r="E24" s="68"/>
      <c r="F24" s="61">
        <v>0</v>
      </c>
      <c r="G24" s="75">
        <v>0</v>
      </c>
      <c r="H24" s="73">
        <v>0</v>
      </c>
      <c r="I24" s="47">
        <f t="shared" ref="I24:I61" si="0">ROUNDDOWN(F24*G24*H24,0)</f>
        <v>0</v>
      </c>
    </row>
    <row r="25" spans="2:10" ht="18" customHeight="1" x14ac:dyDescent="0.15">
      <c r="B25" s="28">
        <f>B24+1</f>
        <v>2</v>
      </c>
      <c r="C25" s="69"/>
      <c r="D25" s="36"/>
      <c r="E25" s="37"/>
      <c r="F25" s="61">
        <v>0</v>
      </c>
      <c r="G25" s="75">
        <v>0</v>
      </c>
      <c r="H25" s="73">
        <v>0</v>
      </c>
      <c r="I25" s="25">
        <f t="shared" si="0"/>
        <v>0</v>
      </c>
    </row>
    <row r="26" spans="2:10" ht="18" customHeight="1" x14ac:dyDescent="0.15">
      <c r="B26" s="28">
        <f t="shared" ref="B26:B57" si="1">B25+1</f>
        <v>3</v>
      </c>
      <c r="C26" s="69"/>
      <c r="D26" s="36"/>
      <c r="E26" s="37"/>
      <c r="F26" s="61">
        <v>0</v>
      </c>
      <c r="G26" s="75">
        <v>0</v>
      </c>
      <c r="H26" s="73">
        <v>0</v>
      </c>
      <c r="I26" s="25">
        <f t="shared" si="0"/>
        <v>0</v>
      </c>
    </row>
    <row r="27" spans="2:10" ht="18" customHeight="1" x14ac:dyDescent="0.15">
      <c r="B27" s="28">
        <f t="shared" si="1"/>
        <v>4</v>
      </c>
      <c r="C27" s="69"/>
      <c r="D27" s="36"/>
      <c r="E27" s="37"/>
      <c r="F27" s="61">
        <v>0</v>
      </c>
      <c r="G27" s="75">
        <v>0</v>
      </c>
      <c r="H27" s="73">
        <v>0</v>
      </c>
      <c r="I27" s="25">
        <f t="shared" si="0"/>
        <v>0</v>
      </c>
    </row>
    <row r="28" spans="2:10" ht="18" customHeight="1" x14ac:dyDescent="0.15">
      <c r="B28" s="28">
        <f t="shared" si="1"/>
        <v>5</v>
      </c>
      <c r="C28" s="69"/>
      <c r="D28" s="36"/>
      <c r="E28" s="37"/>
      <c r="F28" s="61">
        <v>0</v>
      </c>
      <c r="G28" s="75">
        <v>0</v>
      </c>
      <c r="H28" s="73">
        <v>0</v>
      </c>
      <c r="I28" s="25">
        <f t="shared" si="0"/>
        <v>0</v>
      </c>
    </row>
    <row r="29" spans="2:10" ht="18" customHeight="1" x14ac:dyDescent="0.15">
      <c r="B29" s="28">
        <f t="shared" si="1"/>
        <v>6</v>
      </c>
      <c r="C29" s="69"/>
      <c r="D29" s="36"/>
      <c r="E29" s="37"/>
      <c r="F29" s="61">
        <v>0</v>
      </c>
      <c r="G29" s="75">
        <v>0</v>
      </c>
      <c r="H29" s="73">
        <v>0</v>
      </c>
      <c r="I29" s="25">
        <f t="shared" si="0"/>
        <v>0</v>
      </c>
    </row>
    <row r="30" spans="2:10" ht="18" customHeight="1" x14ac:dyDescent="0.15">
      <c r="B30" s="28">
        <f t="shared" si="1"/>
        <v>7</v>
      </c>
      <c r="C30" s="69"/>
      <c r="D30" s="36"/>
      <c r="E30" s="37"/>
      <c r="F30" s="61">
        <v>0</v>
      </c>
      <c r="G30" s="75">
        <v>0</v>
      </c>
      <c r="H30" s="73">
        <v>0</v>
      </c>
      <c r="I30" s="25">
        <f t="shared" si="0"/>
        <v>0</v>
      </c>
    </row>
    <row r="31" spans="2:10" ht="18" customHeight="1" x14ac:dyDescent="0.15">
      <c r="B31" s="28">
        <f t="shared" si="1"/>
        <v>8</v>
      </c>
      <c r="C31" s="69"/>
      <c r="D31" s="36"/>
      <c r="E31" s="37"/>
      <c r="F31" s="61">
        <v>0</v>
      </c>
      <c r="G31" s="75">
        <v>0</v>
      </c>
      <c r="H31" s="73">
        <v>0</v>
      </c>
      <c r="I31" s="25">
        <f t="shared" si="0"/>
        <v>0</v>
      </c>
    </row>
    <row r="32" spans="2:10" ht="18" customHeight="1" x14ac:dyDescent="0.15">
      <c r="B32" s="28">
        <f t="shared" si="1"/>
        <v>9</v>
      </c>
      <c r="C32" s="69"/>
      <c r="D32" s="36"/>
      <c r="E32" s="37"/>
      <c r="F32" s="61">
        <v>0</v>
      </c>
      <c r="G32" s="75">
        <v>0</v>
      </c>
      <c r="H32" s="73">
        <v>0</v>
      </c>
      <c r="I32" s="25">
        <f t="shared" si="0"/>
        <v>0</v>
      </c>
    </row>
    <row r="33" spans="2:9" ht="18" customHeight="1" x14ac:dyDescent="0.15">
      <c r="B33" s="28">
        <f t="shared" si="1"/>
        <v>10</v>
      </c>
      <c r="C33" s="69"/>
      <c r="D33" s="36"/>
      <c r="E33" s="37"/>
      <c r="F33" s="61">
        <v>0</v>
      </c>
      <c r="G33" s="75">
        <v>0</v>
      </c>
      <c r="H33" s="73">
        <v>0</v>
      </c>
      <c r="I33" s="25">
        <f t="shared" si="0"/>
        <v>0</v>
      </c>
    </row>
    <row r="34" spans="2:9" ht="18" customHeight="1" x14ac:dyDescent="0.15">
      <c r="B34" s="28">
        <f t="shared" si="1"/>
        <v>11</v>
      </c>
      <c r="C34" s="69"/>
      <c r="D34" s="36"/>
      <c r="E34" s="37"/>
      <c r="F34" s="61">
        <v>0</v>
      </c>
      <c r="G34" s="75">
        <v>0</v>
      </c>
      <c r="H34" s="73">
        <v>0</v>
      </c>
      <c r="I34" s="25">
        <f t="shared" si="0"/>
        <v>0</v>
      </c>
    </row>
    <row r="35" spans="2:9" ht="18" customHeight="1" x14ac:dyDescent="0.15">
      <c r="B35" s="28">
        <f t="shared" si="1"/>
        <v>12</v>
      </c>
      <c r="C35" s="69"/>
      <c r="D35" s="36"/>
      <c r="E35" s="37"/>
      <c r="F35" s="61">
        <v>0</v>
      </c>
      <c r="G35" s="75">
        <v>0</v>
      </c>
      <c r="H35" s="73">
        <v>0</v>
      </c>
      <c r="I35" s="25">
        <f t="shared" si="0"/>
        <v>0</v>
      </c>
    </row>
    <row r="36" spans="2:9" ht="18" customHeight="1" x14ac:dyDescent="0.15">
      <c r="B36" s="28">
        <f t="shared" si="1"/>
        <v>13</v>
      </c>
      <c r="C36" s="69"/>
      <c r="D36" s="36"/>
      <c r="E36" s="37"/>
      <c r="F36" s="61">
        <v>0</v>
      </c>
      <c r="G36" s="75">
        <v>0</v>
      </c>
      <c r="H36" s="73">
        <v>0</v>
      </c>
      <c r="I36" s="25">
        <f t="shared" si="0"/>
        <v>0</v>
      </c>
    </row>
    <row r="37" spans="2:9" ht="18" customHeight="1" x14ac:dyDescent="0.15">
      <c r="B37" s="28">
        <f t="shared" si="1"/>
        <v>14</v>
      </c>
      <c r="C37" s="69"/>
      <c r="D37" s="36"/>
      <c r="E37" s="37"/>
      <c r="F37" s="61">
        <v>0</v>
      </c>
      <c r="G37" s="75">
        <v>0</v>
      </c>
      <c r="H37" s="73">
        <v>0</v>
      </c>
      <c r="I37" s="25">
        <f t="shared" si="0"/>
        <v>0</v>
      </c>
    </row>
    <row r="38" spans="2:9" ht="18" customHeight="1" x14ac:dyDescent="0.15">
      <c r="B38" s="28">
        <f t="shared" si="1"/>
        <v>15</v>
      </c>
      <c r="C38" s="69"/>
      <c r="D38" s="36"/>
      <c r="E38" s="37"/>
      <c r="F38" s="61">
        <v>0</v>
      </c>
      <c r="G38" s="75">
        <v>0</v>
      </c>
      <c r="H38" s="73">
        <v>0</v>
      </c>
      <c r="I38" s="25">
        <f t="shared" si="0"/>
        <v>0</v>
      </c>
    </row>
    <row r="39" spans="2:9" ht="18" customHeight="1" x14ac:dyDescent="0.15">
      <c r="B39" s="28">
        <f t="shared" si="1"/>
        <v>16</v>
      </c>
      <c r="C39" s="69"/>
      <c r="D39" s="36"/>
      <c r="E39" s="37"/>
      <c r="F39" s="61">
        <v>0</v>
      </c>
      <c r="G39" s="75">
        <v>0</v>
      </c>
      <c r="H39" s="73">
        <v>0</v>
      </c>
      <c r="I39" s="25">
        <f t="shared" si="0"/>
        <v>0</v>
      </c>
    </row>
    <row r="40" spans="2:9" ht="18" customHeight="1" x14ac:dyDescent="0.15">
      <c r="B40" s="28">
        <f t="shared" si="1"/>
        <v>17</v>
      </c>
      <c r="C40" s="69"/>
      <c r="D40" s="36"/>
      <c r="E40" s="37"/>
      <c r="F40" s="61">
        <v>0</v>
      </c>
      <c r="G40" s="75">
        <v>0</v>
      </c>
      <c r="H40" s="73">
        <v>0</v>
      </c>
      <c r="I40" s="25">
        <f t="shared" si="0"/>
        <v>0</v>
      </c>
    </row>
    <row r="41" spans="2:9" ht="18" customHeight="1" x14ac:dyDescent="0.15">
      <c r="B41" s="28">
        <f t="shared" si="1"/>
        <v>18</v>
      </c>
      <c r="C41" s="69"/>
      <c r="D41" s="36"/>
      <c r="E41" s="37"/>
      <c r="F41" s="61">
        <v>0</v>
      </c>
      <c r="G41" s="75">
        <v>0</v>
      </c>
      <c r="H41" s="73">
        <v>0</v>
      </c>
      <c r="I41" s="25">
        <f t="shared" si="0"/>
        <v>0</v>
      </c>
    </row>
    <row r="42" spans="2:9" ht="18" customHeight="1" x14ac:dyDescent="0.15">
      <c r="B42" s="28">
        <f t="shared" si="1"/>
        <v>19</v>
      </c>
      <c r="C42" s="69"/>
      <c r="D42" s="36"/>
      <c r="E42" s="37"/>
      <c r="F42" s="61">
        <v>0</v>
      </c>
      <c r="G42" s="75">
        <v>0</v>
      </c>
      <c r="H42" s="73">
        <v>0</v>
      </c>
      <c r="I42" s="25">
        <f t="shared" si="0"/>
        <v>0</v>
      </c>
    </row>
    <row r="43" spans="2:9" ht="18" customHeight="1" x14ac:dyDescent="0.15">
      <c r="B43" s="28">
        <f t="shared" si="1"/>
        <v>20</v>
      </c>
      <c r="C43" s="69"/>
      <c r="D43" s="36"/>
      <c r="E43" s="37"/>
      <c r="F43" s="61">
        <v>0</v>
      </c>
      <c r="G43" s="75">
        <v>0</v>
      </c>
      <c r="H43" s="73">
        <v>0</v>
      </c>
      <c r="I43" s="25">
        <f t="shared" si="0"/>
        <v>0</v>
      </c>
    </row>
    <row r="44" spans="2:9" ht="18" customHeight="1" x14ac:dyDescent="0.15">
      <c r="B44" s="28">
        <f t="shared" si="1"/>
        <v>21</v>
      </c>
      <c r="C44" s="69"/>
      <c r="D44" s="36"/>
      <c r="E44" s="37"/>
      <c r="F44" s="61">
        <v>0</v>
      </c>
      <c r="G44" s="75">
        <v>0</v>
      </c>
      <c r="H44" s="73">
        <v>0</v>
      </c>
      <c r="I44" s="25">
        <f t="shared" si="0"/>
        <v>0</v>
      </c>
    </row>
    <row r="45" spans="2:9" ht="18" customHeight="1" x14ac:dyDescent="0.15">
      <c r="B45" s="28">
        <f t="shared" si="1"/>
        <v>22</v>
      </c>
      <c r="C45" s="69"/>
      <c r="D45" s="36"/>
      <c r="E45" s="37"/>
      <c r="F45" s="61">
        <v>0</v>
      </c>
      <c r="G45" s="75">
        <v>0</v>
      </c>
      <c r="H45" s="73">
        <v>0</v>
      </c>
      <c r="I45" s="25">
        <f t="shared" si="0"/>
        <v>0</v>
      </c>
    </row>
    <row r="46" spans="2:9" ht="18" customHeight="1" x14ac:dyDescent="0.15">
      <c r="B46" s="28">
        <f t="shared" si="1"/>
        <v>23</v>
      </c>
      <c r="C46" s="69"/>
      <c r="D46" s="36"/>
      <c r="E46" s="37"/>
      <c r="F46" s="61">
        <v>0</v>
      </c>
      <c r="G46" s="75">
        <v>0</v>
      </c>
      <c r="H46" s="73">
        <v>0</v>
      </c>
      <c r="I46" s="25">
        <f t="shared" si="0"/>
        <v>0</v>
      </c>
    </row>
    <row r="47" spans="2:9" ht="18" customHeight="1" x14ac:dyDescent="0.15">
      <c r="B47" s="28">
        <f t="shared" si="1"/>
        <v>24</v>
      </c>
      <c r="C47" s="69"/>
      <c r="D47" s="36"/>
      <c r="E47" s="37"/>
      <c r="F47" s="61">
        <v>0</v>
      </c>
      <c r="G47" s="75">
        <v>0</v>
      </c>
      <c r="H47" s="73">
        <v>0</v>
      </c>
      <c r="I47" s="25">
        <f t="shared" si="0"/>
        <v>0</v>
      </c>
    </row>
    <row r="48" spans="2:9" ht="18" customHeight="1" x14ac:dyDescent="0.15">
      <c r="B48" s="28">
        <f t="shared" si="1"/>
        <v>25</v>
      </c>
      <c r="C48" s="69"/>
      <c r="D48" s="36"/>
      <c r="E48" s="37"/>
      <c r="F48" s="61">
        <v>0</v>
      </c>
      <c r="G48" s="75">
        <v>0</v>
      </c>
      <c r="H48" s="73">
        <v>0</v>
      </c>
      <c r="I48" s="25">
        <f t="shared" si="0"/>
        <v>0</v>
      </c>
    </row>
    <row r="49" spans="2:9" ht="18" customHeight="1" x14ac:dyDescent="0.15">
      <c r="B49" s="28">
        <f t="shared" si="1"/>
        <v>26</v>
      </c>
      <c r="C49" s="69"/>
      <c r="D49" s="36"/>
      <c r="E49" s="37"/>
      <c r="F49" s="61">
        <v>0</v>
      </c>
      <c r="G49" s="75">
        <v>0</v>
      </c>
      <c r="H49" s="73">
        <v>0</v>
      </c>
      <c r="I49" s="25">
        <f t="shared" si="0"/>
        <v>0</v>
      </c>
    </row>
    <row r="50" spans="2:9" ht="18" customHeight="1" x14ac:dyDescent="0.15">
      <c r="B50" s="28">
        <f t="shared" si="1"/>
        <v>27</v>
      </c>
      <c r="C50" s="69"/>
      <c r="D50" s="36"/>
      <c r="E50" s="37"/>
      <c r="F50" s="61">
        <v>0</v>
      </c>
      <c r="G50" s="75">
        <v>0</v>
      </c>
      <c r="H50" s="73">
        <v>0</v>
      </c>
      <c r="I50" s="25">
        <f t="shared" si="0"/>
        <v>0</v>
      </c>
    </row>
    <row r="51" spans="2:9" ht="18" customHeight="1" x14ac:dyDescent="0.15">
      <c r="B51" s="28">
        <f t="shared" si="1"/>
        <v>28</v>
      </c>
      <c r="C51" s="69"/>
      <c r="D51" s="36"/>
      <c r="E51" s="37"/>
      <c r="F51" s="61">
        <v>0</v>
      </c>
      <c r="G51" s="75">
        <v>0</v>
      </c>
      <c r="H51" s="73">
        <v>0</v>
      </c>
      <c r="I51" s="25">
        <f t="shared" si="0"/>
        <v>0</v>
      </c>
    </row>
    <row r="52" spans="2:9" ht="18" customHeight="1" x14ac:dyDescent="0.15">
      <c r="B52" s="28">
        <f t="shared" si="1"/>
        <v>29</v>
      </c>
      <c r="C52" s="69"/>
      <c r="D52" s="36"/>
      <c r="E52" s="37"/>
      <c r="F52" s="61">
        <v>0</v>
      </c>
      <c r="G52" s="75">
        <v>0</v>
      </c>
      <c r="H52" s="73">
        <v>0</v>
      </c>
      <c r="I52" s="25">
        <f t="shared" si="0"/>
        <v>0</v>
      </c>
    </row>
    <row r="53" spans="2:9" ht="18" customHeight="1" x14ac:dyDescent="0.15">
      <c r="B53" s="28">
        <f t="shared" si="1"/>
        <v>30</v>
      </c>
      <c r="C53" s="69"/>
      <c r="D53" s="36"/>
      <c r="E53" s="37"/>
      <c r="F53" s="61">
        <v>0</v>
      </c>
      <c r="G53" s="75">
        <v>0</v>
      </c>
      <c r="H53" s="73">
        <v>0</v>
      </c>
      <c r="I53" s="25">
        <f t="shared" si="0"/>
        <v>0</v>
      </c>
    </row>
    <row r="54" spans="2:9" ht="18" customHeight="1" x14ac:dyDescent="0.15">
      <c r="B54" s="28">
        <f t="shared" si="1"/>
        <v>31</v>
      </c>
      <c r="C54" s="69"/>
      <c r="D54" s="36"/>
      <c r="E54" s="37"/>
      <c r="F54" s="61">
        <v>0</v>
      </c>
      <c r="G54" s="75">
        <v>0</v>
      </c>
      <c r="H54" s="73">
        <v>0</v>
      </c>
      <c r="I54" s="25">
        <f t="shared" si="0"/>
        <v>0</v>
      </c>
    </row>
    <row r="55" spans="2:9" ht="18" customHeight="1" x14ac:dyDescent="0.15">
      <c r="B55" s="28">
        <f t="shared" si="1"/>
        <v>32</v>
      </c>
      <c r="C55" s="69"/>
      <c r="D55" s="36"/>
      <c r="E55" s="37"/>
      <c r="F55" s="61">
        <v>0</v>
      </c>
      <c r="G55" s="75">
        <v>0</v>
      </c>
      <c r="H55" s="73">
        <v>0</v>
      </c>
      <c r="I55" s="25">
        <f t="shared" si="0"/>
        <v>0</v>
      </c>
    </row>
    <row r="56" spans="2:9" ht="18" customHeight="1" x14ac:dyDescent="0.15">
      <c r="B56" s="28">
        <f t="shared" si="1"/>
        <v>33</v>
      </c>
      <c r="C56" s="69"/>
      <c r="D56" s="36"/>
      <c r="E56" s="37"/>
      <c r="F56" s="61">
        <v>0</v>
      </c>
      <c r="G56" s="75">
        <v>0</v>
      </c>
      <c r="H56" s="73">
        <v>0</v>
      </c>
      <c r="I56" s="25">
        <f t="shared" si="0"/>
        <v>0</v>
      </c>
    </row>
    <row r="57" spans="2:9" ht="18" customHeight="1" x14ac:dyDescent="0.15">
      <c r="B57" s="28">
        <f t="shared" si="1"/>
        <v>34</v>
      </c>
      <c r="C57" s="69"/>
      <c r="D57" s="36"/>
      <c r="E57" s="37"/>
      <c r="F57" s="61">
        <v>0</v>
      </c>
      <c r="G57" s="75">
        <v>0</v>
      </c>
      <c r="H57" s="73">
        <v>0</v>
      </c>
      <c r="I57" s="25">
        <f t="shared" si="0"/>
        <v>0</v>
      </c>
    </row>
    <row r="58" spans="2:9" ht="18" customHeight="1" x14ac:dyDescent="0.15">
      <c r="B58" s="28">
        <v>35</v>
      </c>
      <c r="C58" s="69"/>
      <c r="D58" s="36"/>
      <c r="E58" s="37"/>
      <c r="F58" s="61">
        <v>0</v>
      </c>
      <c r="G58" s="75">
        <v>0</v>
      </c>
      <c r="H58" s="73">
        <v>0</v>
      </c>
      <c r="I58" s="25">
        <f t="shared" si="0"/>
        <v>0</v>
      </c>
    </row>
    <row r="59" spans="2:9" ht="18" customHeight="1" x14ac:dyDescent="0.15">
      <c r="B59" s="28">
        <v>36</v>
      </c>
      <c r="C59" s="69"/>
      <c r="D59" s="36"/>
      <c r="E59" s="37"/>
      <c r="F59" s="61">
        <v>0</v>
      </c>
      <c r="G59" s="75">
        <v>0</v>
      </c>
      <c r="H59" s="73">
        <v>0</v>
      </c>
      <c r="I59" s="25">
        <f t="shared" si="0"/>
        <v>0</v>
      </c>
    </row>
    <row r="60" spans="2:9" ht="18" customHeight="1" x14ac:dyDescent="0.15">
      <c r="B60" s="28">
        <v>37</v>
      </c>
      <c r="C60" s="69"/>
      <c r="D60" s="36"/>
      <c r="E60" s="37"/>
      <c r="F60" s="61">
        <v>0</v>
      </c>
      <c r="G60" s="75">
        <v>0</v>
      </c>
      <c r="H60" s="73">
        <v>0</v>
      </c>
      <c r="I60" s="25">
        <f t="shared" si="0"/>
        <v>0</v>
      </c>
    </row>
    <row r="61" spans="2:9" ht="18" customHeight="1" x14ac:dyDescent="0.15">
      <c r="B61" s="28">
        <v>38</v>
      </c>
      <c r="C61" s="70"/>
      <c r="D61" s="71"/>
      <c r="E61" s="72"/>
      <c r="F61" s="61">
        <v>0</v>
      </c>
      <c r="G61" s="75">
        <v>0</v>
      </c>
      <c r="H61" s="73">
        <v>0</v>
      </c>
      <c r="I61" s="50">
        <f t="shared" si="0"/>
        <v>0</v>
      </c>
    </row>
    <row r="62" spans="2:9" ht="18" customHeight="1" x14ac:dyDescent="0.15">
      <c r="B62" s="51" t="s">
        <v>13</v>
      </c>
      <c r="C62" s="52"/>
      <c r="D62" s="52"/>
      <c r="E62" s="52"/>
      <c r="F62" s="10"/>
      <c r="G62" s="52"/>
      <c r="H62" s="52"/>
      <c r="I62" s="53">
        <f>SUM(I24:I61)</f>
        <v>0</v>
      </c>
    </row>
    <row r="63" spans="2:9" ht="18" customHeight="1" x14ac:dyDescent="0.15">
      <c r="B63" s="57" t="s">
        <v>34</v>
      </c>
      <c r="C63" s="58"/>
      <c r="D63" s="58"/>
      <c r="E63" s="58"/>
      <c r="F63" s="58"/>
      <c r="G63" s="60"/>
      <c r="H63" s="58"/>
      <c r="I63" s="59"/>
    </row>
    <row r="64" spans="2:9" ht="18" customHeight="1" x14ac:dyDescent="0.15">
      <c r="B64" s="94" t="s">
        <v>14</v>
      </c>
      <c r="C64" s="94"/>
      <c r="D64" s="94"/>
      <c r="E64" s="94"/>
      <c r="F64" s="48" t="s">
        <v>6</v>
      </c>
      <c r="G64" s="48" t="s">
        <v>15</v>
      </c>
      <c r="H64" s="48" t="s">
        <v>16</v>
      </c>
      <c r="I64" s="49" t="s">
        <v>8</v>
      </c>
    </row>
    <row r="65" spans="2:9" ht="18" customHeight="1" x14ac:dyDescent="0.15">
      <c r="B65" s="70"/>
      <c r="C65" s="36"/>
      <c r="D65" s="36"/>
      <c r="E65" s="37"/>
      <c r="F65" s="61">
        <v>0</v>
      </c>
      <c r="G65" s="76">
        <v>0</v>
      </c>
      <c r="H65" s="77" t="s">
        <v>66</v>
      </c>
      <c r="I65" s="47">
        <f>ROUNDDOWN(F65*G65,0)</f>
        <v>0</v>
      </c>
    </row>
    <row r="66" spans="2:9" ht="18" customHeight="1" x14ac:dyDescent="0.15">
      <c r="B66" s="70"/>
      <c r="C66" s="36"/>
      <c r="D66" s="36"/>
      <c r="E66" s="37"/>
      <c r="F66" s="61">
        <v>0</v>
      </c>
      <c r="G66" s="76">
        <v>0</v>
      </c>
      <c r="H66" s="77" t="s">
        <v>66</v>
      </c>
      <c r="I66" s="47">
        <f t="shared" ref="I66:I68" si="2">ROUNDDOWN(F66*G66,0)</f>
        <v>0</v>
      </c>
    </row>
    <row r="67" spans="2:9" ht="18" customHeight="1" x14ac:dyDescent="0.15">
      <c r="B67" s="70"/>
      <c r="C67" s="36"/>
      <c r="D67" s="36"/>
      <c r="E67" s="37"/>
      <c r="F67" s="61">
        <v>0</v>
      </c>
      <c r="G67" s="76">
        <v>0</v>
      </c>
      <c r="H67" s="77" t="s">
        <v>66</v>
      </c>
      <c r="I67" s="47">
        <f t="shared" si="2"/>
        <v>0</v>
      </c>
    </row>
    <row r="68" spans="2:9" ht="18" customHeight="1" x14ac:dyDescent="0.15">
      <c r="B68" s="70"/>
      <c r="C68" s="36"/>
      <c r="D68" s="36"/>
      <c r="E68" s="37"/>
      <c r="F68" s="61">
        <v>0</v>
      </c>
      <c r="G68" s="76">
        <v>0</v>
      </c>
      <c r="H68" s="77" t="s">
        <v>66</v>
      </c>
      <c r="I68" s="47">
        <f t="shared" si="2"/>
        <v>0</v>
      </c>
    </row>
    <row r="69" spans="2:9" ht="18" customHeight="1" x14ac:dyDescent="0.15">
      <c r="B69" s="51" t="s">
        <v>17</v>
      </c>
      <c r="C69" s="52"/>
      <c r="D69" s="52"/>
      <c r="E69" s="52"/>
      <c r="F69" s="10"/>
      <c r="G69" s="52"/>
      <c r="H69" s="52"/>
      <c r="I69" s="53">
        <f>SUM(I65:I68)</f>
        <v>0</v>
      </c>
    </row>
    <row r="70" spans="2:9" ht="18" customHeight="1" x14ac:dyDescent="0.15">
      <c r="B70" s="57" t="s">
        <v>37</v>
      </c>
      <c r="C70" s="58"/>
      <c r="D70" s="58"/>
      <c r="E70" s="58"/>
      <c r="F70" s="58"/>
      <c r="G70" s="60"/>
      <c r="H70" s="58"/>
      <c r="I70" s="59"/>
    </row>
    <row r="71" spans="2:9" ht="18" customHeight="1" x14ac:dyDescent="0.15">
      <c r="B71" s="88" t="s">
        <v>18</v>
      </c>
      <c r="C71" s="89"/>
      <c r="D71" s="89"/>
      <c r="E71" s="90"/>
      <c r="F71" s="91" t="s">
        <v>19</v>
      </c>
      <c r="G71" s="92"/>
      <c r="H71" s="93"/>
      <c r="I71" s="49" t="s">
        <v>8</v>
      </c>
    </row>
    <row r="72" spans="2:9" ht="18" customHeight="1" x14ac:dyDescent="0.15">
      <c r="B72" s="35"/>
      <c r="C72" s="82"/>
      <c r="D72" s="83"/>
      <c r="E72" s="83"/>
      <c r="F72" s="84" t="s">
        <v>20</v>
      </c>
      <c r="G72" s="85"/>
      <c r="H72" s="86"/>
      <c r="I72" s="25">
        <f>ROUNDDOWN(I21*0.15,0)</f>
        <v>0</v>
      </c>
    </row>
    <row r="73" spans="2:9" ht="18" customHeight="1" x14ac:dyDescent="0.15">
      <c r="B73" s="54" t="s">
        <v>21</v>
      </c>
      <c r="C73" s="13"/>
      <c r="D73" s="13"/>
      <c r="E73" s="13"/>
      <c r="F73" s="12"/>
      <c r="G73" s="13"/>
      <c r="H73" s="13"/>
      <c r="I73" s="46">
        <f>SUM(I72)</f>
        <v>0</v>
      </c>
    </row>
    <row r="74" spans="2:9" ht="18" customHeight="1" x14ac:dyDescent="0.15">
      <c r="B74" s="57" t="s">
        <v>38</v>
      </c>
      <c r="C74" s="58"/>
      <c r="D74" s="58"/>
      <c r="E74" s="58"/>
      <c r="F74" s="58"/>
      <c r="G74" s="60"/>
      <c r="H74" s="59"/>
      <c r="I74" s="59"/>
    </row>
    <row r="75" spans="2:9" ht="18" customHeight="1" x14ac:dyDescent="0.15">
      <c r="B75" s="70"/>
      <c r="C75" s="36"/>
      <c r="D75" s="36"/>
      <c r="E75" s="37"/>
      <c r="F75" s="22"/>
      <c r="G75" s="23"/>
      <c r="H75" s="24"/>
      <c r="I75" s="63">
        <f>ROUNDDOWN(F75*G75*H75,0)</f>
        <v>0</v>
      </c>
    </row>
    <row r="76" spans="2:9" ht="18" customHeight="1" x14ac:dyDescent="0.15">
      <c r="B76" s="70"/>
      <c r="C76" s="36"/>
      <c r="D76" s="36"/>
      <c r="E76" s="37"/>
      <c r="F76" s="22"/>
      <c r="G76" s="23"/>
      <c r="H76" s="24"/>
      <c r="I76" s="63">
        <f>ROUNDDOWN(F76*G76*H76,0)</f>
        <v>0</v>
      </c>
    </row>
    <row r="77" spans="2:9" ht="18" customHeight="1" x14ac:dyDescent="0.15">
      <c r="B77" s="69"/>
      <c r="C77" s="36"/>
      <c r="D77" s="36"/>
      <c r="E77" s="37"/>
      <c r="F77" s="22"/>
      <c r="G77" s="23"/>
      <c r="H77" s="24"/>
      <c r="I77" s="63">
        <f>ROUNDDOWN(F77*G77*H77,0)</f>
        <v>0</v>
      </c>
    </row>
    <row r="78" spans="2:9" ht="18" customHeight="1" x14ac:dyDescent="0.15">
      <c r="B78" s="56" t="s">
        <v>22</v>
      </c>
      <c r="C78" s="15"/>
      <c r="D78" s="15"/>
      <c r="E78" s="15"/>
      <c r="F78" s="29"/>
      <c r="G78" s="15"/>
      <c r="H78" s="15"/>
      <c r="I78" s="55">
        <f>SUM(I75:I77)</f>
        <v>0</v>
      </c>
    </row>
    <row r="79" spans="2:9" ht="18" customHeight="1" x14ac:dyDescent="0.15"/>
  </sheetData>
  <mergeCells count="15">
    <mergeCell ref="C72:E72"/>
    <mergeCell ref="F72:H72"/>
    <mergeCell ref="C4:D4"/>
    <mergeCell ref="C5:D5"/>
    <mergeCell ref="C3:D3"/>
    <mergeCell ref="B71:E71"/>
    <mergeCell ref="F71:H71"/>
    <mergeCell ref="B64:E64"/>
    <mergeCell ref="F13:G13"/>
    <mergeCell ref="F14:G14"/>
    <mergeCell ref="F15:G15"/>
    <mergeCell ref="F9:G9"/>
    <mergeCell ref="F10:G10"/>
    <mergeCell ref="C9:D9"/>
    <mergeCell ref="C10:D10"/>
  </mergeCells>
  <phoneticPr fontId="1"/>
  <printOptions horizontalCentered="1"/>
  <pageMargins left="0.39370078740157483" right="0.27559055118110237" top="0.27559055118110237" bottom="0.39370078740157483" header="0.43307086614173229" footer="0.43307086614173229"/>
  <pageSetup paperSize="9" scale="97" orientation="portrait" r:id="rId1"/>
  <headerFooter alignWithMargins="0"/>
  <rowBreaks count="1" manualBreakCount="1">
    <brk id="50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view="pageBreakPreview" zoomScaleNormal="100" zoomScaleSheetLayoutView="85" workbookViewId="0">
      <selection activeCell="J10" sqref="J10"/>
    </sheetView>
  </sheetViews>
  <sheetFormatPr defaultRowHeight="18.75" x14ac:dyDescent="0.15"/>
  <cols>
    <col min="1" max="1" width="2.75" style="1" customWidth="1"/>
    <col min="2" max="2" width="6.625" style="1" customWidth="1"/>
    <col min="3" max="5" width="9" style="1"/>
    <col min="6" max="9" width="17" style="1" customWidth="1"/>
    <col min="10" max="10" width="12.375" style="1" bestFit="1" customWidth="1"/>
    <col min="11" max="16384" width="9" style="1"/>
  </cols>
  <sheetData>
    <row r="1" spans="2:9" x14ac:dyDescent="0.15">
      <c r="I1" s="33" t="s">
        <v>68</v>
      </c>
    </row>
    <row r="2" spans="2:9" ht="18" customHeight="1" x14ac:dyDescent="0.15">
      <c r="B2" s="30" t="s">
        <v>24</v>
      </c>
      <c r="C2" s="31"/>
      <c r="D2" s="31"/>
      <c r="E2" s="31"/>
      <c r="F2" s="31"/>
      <c r="G2" s="31"/>
      <c r="H2" s="31"/>
      <c r="I2" s="32"/>
    </row>
    <row r="3" spans="2:9" ht="18" customHeight="1" x14ac:dyDescent="0.15">
      <c r="C3" s="87" t="s">
        <v>0</v>
      </c>
      <c r="D3" s="87"/>
      <c r="E3" s="2"/>
      <c r="F3" s="3"/>
      <c r="G3" s="3"/>
      <c r="H3" s="3"/>
    </row>
    <row r="4" spans="2:9" ht="18" customHeight="1" x14ac:dyDescent="0.15">
      <c r="B4" s="64"/>
      <c r="C4" s="87" t="s">
        <v>1</v>
      </c>
      <c r="D4" s="87"/>
      <c r="E4" s="2"/>
      <c r="F4" s="3"/>
      <c r="G4" s="3"/>
      <c r="H4" s="3"/>
      <c r="I4" s="4"/>
    </row>
    <row r="5" spans="2:9" ht="18" customHeight="1" x14ac:dyDescent="0.15">
      <c r="B5" s="64"/>
      <c r="C5" s="87" t="s">
        <v>2</v>
      </c>
      <c r="D5" s="87"/>
      <c r="E5" s="6" t="s">
        <v>3</v>
      </c>
      <c r="F5" s="3"/>
      <c r="G5" s="3"/>
      <c r="H5" s="3"/>
      <c r="I5" s="4"/>
    </row>
    <row r="6" spans="2:9" ht="18" customHeight="1" x14ac:dyDescent="0.15">
      <c r="B6" s="64"/>
      <c r="C6" s="64"/>
      <c r="D6" s="64"/>
      <c r="E6" s="7" t="s">
        <v>4</v>
      </c>
      <c r="F6" s="8"/>
      <c r="G6" s="8"/>
      <c r="H6" s="8"/>
      <c r="I6" s="9"/>
    </row>
    <row r="7" spans="2:9" ht="18" customHeight="1" x14ac:dyDescent="0.15">
      <c r="E7" s="7" t="s">
        <v>23</v>
      </c>
      <c r="F7" s="10"/>
      <c r="G7" s="10"/>
      <c r="H7" s="10"/>
      <c r="I7" s="9"/>
    </row>
    <row r="8" spans="2:9" ht="18" customHeight="1" x14ac:dyDescent="0.15">
      <c r="C8" s="11"/>
      <c r="D8" s="12"/>
      <c r="E8" s="12"/>
      <c r="F8" s="12"/>
      <c r="H8" s="13"/>
      <c r="I8" s="14"/>
    </row>
    <row r="9" spans="2:9" ht="18" customHeight="1" x14ac:dyDescent="0.15">
      <c r="C9" s="87" t="s">
        <v>29</v>
      </c>
      <c r="D9" s="87"/>
      <c r="E9" s="15"/>
      <c r="F9" s="96">
        <f>$I$21+$I$62+$I$69+$I$73+$I$78</f>
        <v>13406000</v>
      </c>
      <c r="G9" s="96"/>
      <c r="H9" s="13"/>
      <c r="I9" s="14"/>
    </row>
    <row r="10" spans="2:9" ht="18" customHeight="1" thickBot="1" x14ac:dyDescent="0.2">
      <c r="C10" s="87" t="s">
        <v>31</v>
      </c>
      <c r="D10" s="87"/>
      <c r="E10" s="16"/>
      <c r="F10" s="97">
        <f>ROUNDDOWN(F9*1.1,0)</f>
        <v>14746600</v>
      </c>
      <c r="G10" s="97"/>
      <c r="H10" s="13"/>
      <c r="I10" s="14"/>
    </row>
    <row r="11" spans="2:9" ht="18" customHeight="1" thickTop="1" x14ac:dyDescent="0.15">
      <c r="C11" s="11"/>
      <c r="D11" s="12"/>
      <c r="E11" s="12"/>
      <c r="F11" s="12"/>
      <c r="H11" s="13"/>
      <c r="I11" s="14"/>
    </row>
    <row r="12" spans="2:9" ht="18" customHeight="1" x14ac:dyDescent="0.15">
      <c r="C12" s="11" t="s">
        <v>30</v>
      </c>
      <c r="D12" s="12"/>
      <c r="E12" s="12"/>
      <c r="F12" s="12"/>
      <c r="H12" s="13"/>
      <c r="I12" s="14"/>
    </row>
    <row r="13" spans="2:9" ht="18" customHeight="1" x14ac:dyDescent="0.15">
      <c r="C13" s="11"/>
      <c r="D13" s="17" t="s">
        <v>26</v>
      </c>
      <c r="E13" s="18" t="s">
        <v>25</v>
      </c>
      <c r="F13" s="95">
        <v>4915540</v>
      </c>
      <c r="G13" s="95"/>
      <c r="H13" s="39">
        <v>4945292</v>
      </c>
      <c r="I13" s="19"/>
    </row>
    <row r="14" spans="2:9" ht="18" customHeight="1" x14ac:dyDescent="0.15">
      <c r="C14" s="11"/>
      <c r="D14" s="17" t="s">
        <v>27</v>
      </c>
      <c r="E14" s="20" t="s">
        <v>25</v>
      </c>
      <c r="F14" s="95">
        <v>4915530</v>
      </c>
      <c r="G14" s="95"/>
      <c r="H14" s="39">
        <v>4936230</v>
      </c>
      <c r="I14" s="19"/>
    </row>
    <row r="15" spans="2:9" ht="18" customHeight="1" x14ac:dyDescent="0.15">
      <c r="C15" s="11"/>
      <c r="D15" s="17" t="s">
        <v>28</v>
      </c>
      <c r="E15" s="20" t="s">
        <v>25</v>
      </c>
      <c r="F15" s="95">
        <v>4915530</v>
      </c>
      <c r="G15" s="95"/>
      <c r="H15" s="39">
        <v>4947571</v>
      </c>
      <c r="I15" s="19"/>
    </row>
    <row r="16" spans="2:9" ht="18" customHeight="1" x14ac:dyDescent="0.15">
      <c r="D16" s="13"/>
      <c r="E16" s="13"/>
      <c r="F16" s="13"/>
      <c r="G16" s="78">
        <f>SUM(F13:G15)</f>
        <v>14746600</v>
      </c>
      <c r="H16" s="78">
        <f>SUM(G13:H15)</f>
        <v>14829093</v>
      </c>
    </row>
    <row r="17" spans="2:10" ht="18" customHeight="1" x14ac:dyDescent="0.15">
      <c r="B17" s="34" t="s">
        <v>70</v>
      </c>
      <c r="C17" s="26"/>
      <c r="D17" s="26"/>
      <c r="E17" s="26"/>
      <c r="F17" s="26"/>
      <c r="G17" s="26"/>
      <c r="H17" s="26"/>
      <c r="I17" s="27"/>
    </row>
    <row r="18" spans="2:10" ht="18" customHeight="1" x14ac:dyDescent="0.15">
      <c r="B18" s="57" t="s">
        <v>35</v>
      </c>
      <c r="C18" s="58"/>
      <c r="D18" s="58"/>
      <c r="E18" s="58"/>
      <c r="F18" s="58"/>
      <c r="G18" s="58"/>
      <c r="H18" s="58"/>
      <c r="I18" s="59"/>
    </row>
    <row r="19" spans="2:10" ht="18" customHeight="1" x14ac:dyDescent="0.15">
      <c r="B19" s="41" t="s">
        <v>5</v>
      </c>
      <c r="C19" s="42"/>
      <c r="D19" s="42"/>
      <c r="E19" s="43"/>
      <c r="F19" s="44" t="s">
        <v>6</v>
      </c>
      <c r="G19" s="44" t="s">
        <v>32</v>
      </c>
      <c r="H19" s="44" t="s">
        <v>7</v>
      </c>
      <c r="I19" s="45" t="s">
        <v>8</v>
      </c>
    </row>
    <row r="20" spans="2:10" ht="18" customHeight="1" x14ac:dyDescent="0.15">
      <c r="B20" s="40"/>
      <c r="C20" s="36" t="s">
        <v>9</v>
      </c>
      <c r="D20" s="36"/>
      <c r="E20" s="37"/>
      <c r="F20" s="61">
        <v>50000</v>
      </c>
      <c r="G20" s="62">
        <v>36</v>
      </c>
      <c r="H20" s="38">
        <v>1</v>
      </c>
      <c r="I20" s="25">
        <f>ROUNDDOWN(F20*G20*H20,0)</f>
        <v>1800000</v>
      </c>
      <c r="J20" s="21"/>
    </row>
    <row r="21" spans="2:10" ht="18" customHeight="1" x14ac:dyDescent="0.15">
      <c r="B21" s="56" t="s">
        <v>10</v>
      </c>
      <c r="C21" s="15"/>
      <c r="D21" s="15"/>
      <c r="E21" s="15"/>
      <c r="F21" s="29"/>
      <c r="G21" s="15"/>
      <c r="H21" s="15"/>
      <c r="I21" s="55">
        <f>SUM(I20:I20)</f>
        <v>1800000</v>
      </c>
    </row>
    <row r="22" spans="2:10" ht="18" customHeight="1" x14ac:dyDescent="0.15">
      <c r="B22" s="79" t="s">
        <v>36</v>
      </c>
      <c r="C22" s="80"/>
      <c r="D22" s="80"/>
      <c r="E22" s="80"/>
      <c r="F22" s="80"/>
      <c r="G22" s="80"/>
      <c r="H22" s="80"/>
      <c r="I22" s="81"/>
    </row>
    <row r="23" spans="2:10" ht="18" customHeight="1" x14ac:dyDescent="0.15">
      <c r="B23" s="41" t="s">
        <v>33</v>
      </c>
      <c r="C23" s="42"/>
      <c r="D23" s="42"/>
      <c r="E23" s="43"/>
      <c r="F23" s="48" t="s">
        <v>6</v>
      </c>
      <c r="G23" s="48" t="s">
        <v>11</v>
      </c>
      <c r="H23" s="48" t="s">
        <v>12</v>
      </c>
      <c r="I23" s="65" t="s">
        <v>8</v>
      </c>
    </row>
    <row r="24" spans="2:10" ht="18" customHeight="1" x14ac:dyDescent="0.15">
      <c r="B24" s="28">
        <v>1</v>
      </c>
      <c r="C24" s="69" t="s">
        <v>40</v>
      </c>
      <c r="D24" s="67"/>
      <c r="E24" s="68"/>
      <c r="F24" s="61">
        <v>220000</v>
      </c>
      <c r="G24" s="75">
        <v>1</v>
      </c>
      <c r="H24" s="74">
        <v>6</v>
      </c>
      <c r="I24" s="47">
        <f t="shared" ref="I24:I61" si="0">ROUNDDOWN(F24*G24*H24,0)</f>
        <v>1320000</v>
      </c>
    </row>
    <row r="25" spans="2:10" ht="18" customHeight="1" x14ac:dyDescent="0.15">
      <c r="B25" s="28">
        <f>B24+1</f>
        <v>2</v>
      </c>
      <c r="C25" s="69" t="s">
        <v>41</v>
      </c>
      <c r="D25" s="36"/>
      <c r="E25" s="37"/>
      <c r="F25" s="61">
        <v>220000</v>
      </c>
      <c r="G25" s="75">
        <v>1</v>
      </c>
      <c r="H25" s="74">
        <v>6</v>
      </c>
      <c r="I25" s="25">
        <f t="shared" si="0"/>
        <v>1320000</v>
      </c>
    </row>
    <row r="26" spans="2:10" ht="18" customHeight="1" x14ac:dyDescent="0.15">
      <c r="B26" s="28">
        <f t="shared" ref="B26:B57" si="1">B25+1</f>
        <v>3</v>
      </c>
      <c r="C26" s="69" t="s">
        <v>42</v>
      </c>
      <c r="D26" s="36"/>
      <c r="E26" s="37"/>
      <c r="F26" s="61">
        <v>220000</v>
      </c>
      <c r="G26" s="75">
        <v>1</v>
      </c>
      <c r="H26" s="74">
        <v>3</v>
      </c>
      <c r="I26" s="25">
        <f t="shared" si="0"/>
        <v>660000</v>
      </c>
    </row>
    <row r="27" spans="2:10" ht="18" customHeight="1" x14ac:dyDescent="0.15">
      <c r="B27" s="28">
        <f t="shared" si="1"/>
        <v>4</v>
      </c>
      <c r="C27" s="69" t="s">
        <v>43</v>
      </c>
      <c r="D27" s="36"/>
      <c r="E27" s="37"/>
      <c r="F27" s="61">
        <v>150000</v>
      </c>
      <c r="G27" s="75">
        <v>1</v>
      </c>
      <c r="H27" s="74">
        <v>12</v>
      </c>
      <c r="I27" s="25">
        <f t="shared" si="0"/>
        <v>1800000</v>
      </c>
    </row>
    <row r="28" spans="2:10" ht="18" customHeight="1" x14ac:dyDescent="0.15">
      <c r="B28" s="28">
        <f t="shared" si="1"/>
        <v>5</v>
      </c>
      <c r="C28" s="69" t="s">
        <v>44</v>
      </c>
      <c r="D28" s="36"/>
      <c r="E28" s="37"/>
      <c r="F28" s="61">
        <v>180000</v>
      </c>
      <c r="G28" s="75">
        <v>0.5</v>
      </c>
      <c r="H28" s="74">
        <v>3</v>
      </c>
      <c r="I28" s="25">
        <f t="shared" si="0"/>
        <v>270000</v>
      </c>
    </row>
    <row r="29" spans="2:10" ht="18" customHeight="1" x14ac:dyDescent="0.15">
      <c r="B29" s="28">
        <f t="shared" si="1"/>
        <v>6</v>
      </c>
      <c r="C29" s="69" t="s">
        <v>45</v>
      </c>
      <c r="D29" s="36"/>
      <c r="E29" s="37"/>
      <c r="F29" s="61">
        <v>180000</v>
      </c>
      <c r="G29" s="75">
        <v>1</v>
      </c>
      <c r="H29" s="74">
        <v>3</v>
      </c>
      <c r="I29" s="25">
        <f t="shared" si="0"/>
        <v>540000</v>
      </c>
    </row>
    <row r="30" spans="2:10" ht="18" customHeight="1" x14ac:dyDescent="0.15">
      <c r="B30" s="28">
        <f t="shared" si="1"/>
        <v>7</v>
      </c>
      <c r="C30" s="69" t="s">
        <v>46</v>
      </c>
      <c r="D30" s="36"/>
      <c r="E30" s="37"/>
      <c r="F30" s="61">
        <v>180000</v>
      </c>
      <c r="G30" s="75">
        <v>1</v>
      </c>
      <c r="H30" s="74">
        <v>3</v>
      </c>
      <c r="I30" s="25">
        <f t="shared" si="0"/>
        <v>540000</v>
      </c>
    </row>
    <row r="31" spans="2:10" ht="18" customHeight="1" x14ac:dyDescent="0.15">
      <c r="B31" s="28">
        <f t="shared" si="1"/>
        <v>8</v>
      </c>
      <c r="C31" s="69" t="s">
        <v>47</v>
      </c>
      <c r="D31" s="36"/>
      <c r="E31" s="37"/>
      <c r="F31" s="61">
        <v>200000</v>
      </c>
      <c r="G31" s="75">
        <v>0.5</v>
      </c>
      <c r="H31" s="74">
        <v>1</v>
      </c>
      <c r="I31" s="25">
        <f t="shared" si="0"/>
        <v>100000</v>
      </c>
    </row>
    <row r="32" spans="2:10" ht="18" customHeight="1" x14ac:dyDescent="0.15">
      <c r="B32" s="28">
        <f t="shared" si="1"/>
        <v>9</v>
      </c>
      <c r="C32" s="69" t="s">
        <v>48</v>
      </c>
      <c r="D32" s="36"/>
      <c r="E32" s="37"/>
      <c r="F32" s="61">
        <v>180000</v>
      </c>
      <c r="G32" s="75">
        <v>0.5</v>
      </c>
      <c r="H32" s="74">
        <v>1</v>
      </c>
      <c r="I32" s="25">
        <f t="shared" si="0"/>
        <v>90000</v>
      </c>
    </row>
    <row r="33" spans="2:9" ht="18" customHeight="1" x14ac:dyDescent="0.15">
      <c r="B33" s="28">
        <f t="shared" si="1"/>
        <v>10</v>
      </c>
      <c r="C33" s="69" t="s">
        <v>49</v>
      </c>
      <c r="D33" s="36"/>
      <c r="E33" s="37"/>
      <c r="F33" s="61">
        <v>180000</v>
      </c>
      <c r="G33" s="75">
        <v>0.5</v>
      </c>
      <c r="H33" s="74">
        <v>1</v>
      </c>
      <c r="I33" s="25">
        <f t="shared" si="0"/>
        <v>90000</v>
      </c>
    </row>
    <row r="34" spans="2:9" ht="18" customHeight="1" x14ac:dyDescent="0.15">
      <c r="B34" s="28">
        <f t="shared" si="1"/>
        <v>11</v>
      </c>
      <c r="C34" s="69" t="s">
        <v>50</v>
      </c>
      <c r="D34" s="36"/>
      <c r="E34" s="37"/>
      <c r="F34" s="61">
        <v>200000</v>
      </c>
      <c r="G34" s="75">
        <v>0.5</v>
      </c>
      <c r="H34" s="74">
        <v>1</v>
      </c>
      <c r="I34" s="25">
        <f t="shared" si="0"/>
        <v>100000</v>
      </c>
    </row>
    <row r="35" spans="2:9" ht="18" customHeight="1" x14ac:dyDescent="0.15">
      <c r="B35" s="28">
        <f t="shared" si="1"/>
        <v>12</v>
      </c>
      <c r="C35" s="69" t="s">
        <v>51</v>
      </c>
      <c r="D35" s="36"/>
      <c r="E35" s="37"/>
      <c r="F35" s="61">
        <v>200000</v>
      </c>
      <c r="G35" s="75">
        <v>0.5</v>
      </c>
      <c r="H35" s="74">
        <v>1</v>
      </c>
      <c r="I35" s="25">
        <f t="shared" si="0"/>
        <v>100000</v>
      </c>
    </row>
    <row r="36" spans="2:9" ht="18" customHeight="1" x14ac:dyDescent="0.15">
      <c r="B36" s="28">
        <f t="shared" si="1"/>
        <v>13</v>
      </c>
      <c r="C36" s="69" t="s">
        <v>52</v>
      </c>
      <c r="D36" s="36"/>
      <c r="E36" s="37"/>
      <c r="F36" s="61">
        <v>200000</v>
      </c>
      <c r="G36" s="75">
        <v>0.5</v>
      </c>
      <c r="H36" s="74">
        <v>1</v>
      </c>
      <c r="I36" s="25">
        <f t="shared" si="0"/>
        <v>100000</v>
      </c>
    </row>
    <row r="37" spans="2:9" ht="18" customHeight="1" x14ac:dyDescent="0.15">
      <c r="B37" s="28">
        <f t="shared" si="1"/>
        <v>14</v>
      </c>
      <c r="C37" s="69" t="s">
        <v>53</v>
      </c>
      <c r="D37" s="36"/>
      <c r="E37" s="37"/>
      <c r="F37" s="61">
        <v>200000</v>
      </c>
      <c r="G37" s="75">
        <v>0.5</v>
      </c>
      <c r="H37" s="74">
        <v>1</v>
      </c>
      <c r="I37" s="25">
        <f t="shared" si="0"/>
        <v>100000</v>
      </c>
    </row>
    <row r="38" spans="2:9" ht="18" customHeight="1" x14ac:dyDescent="0.15">
      <c r="B38" s="28">
        <f t="shared" si="1"/>
        <v>15</v>
      </c>
      <c r="C38" s="69" t="s">
        <v>54</v>
      </c>
      <c r="D38" s="36"/>
      <c r="E38" s="37"/>
      <c r="F38" s="61">
        <v>180000</v>
      </c>
      <c r="G38" s="75">
        <v>0.5</v>
      </c>
      <c r="H38" s="74">
        <v>1</v>
      </c>
      <c r="I38" s="25">
        <f t="shared" si="0"/>
        <v>90000</v>
      </c>
    </row>
    <row r="39" spans="2:9" ht="18" customHeight="1" x14ac:dyDescent="0.15">
      <c r="B39" s="28">
        <f t="shared" si="1"/>
        <v>16</v>
      </c>
      <c r="C39" s="69" t="s">
        <v>55</v>
      </c>
      <c r="D39" s="36"/>
      <c r="E39" s="37"/>
      <c r="F39" s="61">
        <v>180000</v>
      </c>
      <c r="G39" s="75">
        <v>0.5</v>
      </c>
      <c r="H39" s="74">
        <v>1</v>
      </c>
      <c r="I39" s="25">
        <f t="shared" si="0"/>
        <v>90000</v>
      </c>
    </row>
    <row r="40" spans="2:9" ht="18" customHeight="1" x14ac:dyDescent="0.15">
      <c r="B40" s="28">
        <f t="shared" si="1"/>
        <v>17</v>
      </c>
      <c r="C40" s="69" t="s">
        <v>56</v>
      </c>
      <c r="D40" s="36"/>
      <c r="E40" s="37"/>
      <c r="F40" s="61">
        <v>200000</v>
      </c>
      <c r="G40" s="75">
        <v>0.5</v>
      </c>
      <c r="H40" s="74">
        <v>1</v>
      </c>
      <c r="I40" s="25">
        <f t="shared" si="0"/>
        <v>100000</v>
      </c>
    </row>
    <row r="41" spans="2:9" ht="18" customHeight="1" x14ac:dyDescent="0.15">
      <c r="B41" s="28">
        <f t="shared" si="1"/>
        <v>18</v>
      </c>
      <c r="C41" s="69" t="s">
        <v>57</v>
      </c>
      <c r="D41" s="36"/>
      <c r="E41" s="37"/>
      <c r="F41" s="61">
        <v>200000</v>
      </c>
      <c r="G41" s="75">
        <v>0.5</v>
      </c>
      <c r="H41" s="74">
        <v>1</v>
      </c>
      <c r="I41" s="25">
        <f t="shared" si="0"/>
        <v>100000</v>
      </c>
    </row>
    <row r="42" spans="2:9" ht="18" customHeight="1" x14ac:dyDescent="0.15">
      <c r="B42" s="28">
        <f t="shared" si="1"/>
        <v>19</v>
      </c>
      <c r="C42" s="69" t="s">
        <v>58</v>
      </c>
      <c r="D42" s="36"/>
      <c r="E42" s="37"/>
      <c r="F42" s="61">
        <v>200000</v>
      </c>
      <c r="G42" s="75">
        <v>0.5</v>
      </c>
      <c r="H42" s="74">
        <v>1</v>
      </c>
      <c r="I42" s="25">
        <f t="shared" si="0"/>
        <v>100000</v>
      </c>
    </row>
    <row r="43" spans="2:9" ht="18" customHeight="1" x14ac:dyDescent="0.15">
      <c r="B43" s="28">
        <f t="shared" si="1"/>
        <v>20</v>
      </c>
      <c r="C43" s="69" t="s">
        <v>59</v>
      </c>
      <c r="D43" s="36"/>
      <c r="E43" s="37"/>
      <c r="F43" s="61">
        <v>200000</v>
      </c>
      <c r="G43" s="75">
        <v>0.5</v>
      </c>
      <c r="H43" s="74">
        <v>1</v>
      </c>
      <c r="I43" s="25">
        <f t="shared" si="0"/>
        <v>100000</v>
      </c>
    </row>
    <row r="44" spans="2:9" ht="18" customHeight="1" x14ac:dyDescent="0.15">
      <c r="B44" s="28">
        <f t="shared" si="1"/>
        <v>21</v>
      </c>
      <c r="C44" s="69" t="s">
        <v>60</v>
      </c>
      <c r="D44" s="36"/>
      <c r="E44" s="37"/>
      <c r="F44" s="61">
        <v>180000</v>
      </c>
      <c r="G44" s="75">
        <v>0.5</v>
      </c>
      <c r="H44" s="74">
        <v>1</v>
      </c>
      <c r="I44" s="25">
        <f t="shared" si="0"/>
        <v>90000</v>
      </c>
    </row>
    <row r="45" spans="2:9" ht="18" customHeight="1" x14ac:dyDescent="0.15">
      <c r="B45" s="28">
        <f t="shared" si="1"/>
        <v>22</v>
      </c>
      <c r="C45" s="69" t="s">
        <v>61</v>
      </c>
      <c r="D45" s="36"/>
      <c r="E45" s="37"/>
      <c r="F45" s="61">
        <v>180000</v>
      </c>
      <c r="G45" s="75">
        <v>0.5</v>
      </c>
      <c r="H45" s="74">
        <v>1</v>
      </c>
      <c r="I45" s="25">
        <f t="shared" si="0"/>
        <v>90000</v>
      </c>
    </row>
    <row r="46" spans="2:9" ht="18" customHeight="1" x14ac:dyDescent="0.15">
      <c r="B46" s="28">
        <f t="shared" si="1"/>
        <v>23</v>
      </c>
      <c r="C46" s="69" t="s">
        <v>62</v>
      </c>
      <c r="D46" s="36"/>
      <c r="E46" s="37"/>
      <c r="F46" s="61">
        <v>200000</v>
      </c>
      <c r="G46" s="75">
        <v>0.5</v>
      </c>
      <c r="H46" s="74">
        <v>1</v>
      </c>
      <c r="I46" s="25">
        <f t="shared" si="0"/>
        <v>100000</v>
      </c>
    </row>
    <row r="47" spans="2:9" ht="18" customHeight="1" x14ac:dyDescent="0.15">
      <c r="B47" s="28">
        <f t="shared" si="1"/>
        <v>24</v>
      </c>
      <c r="C47" s="69" t="s">
        <v>63</v>
      </c>
      <c r="D47" s="36"/>
      <c r="E47" s="37"/>
      <c r="F47" s="61">
        <v>200000</v>
      </c>
      <c r="G47" s="75">
        <v>0.5</v>
      </c>
      <c r="H47" s="74">
        <v>1</v>
      </c>
      <c r="I47" s="25">
        <f t="shared" si="0"/>
        <v>100000</v>
      </c>
    </row>
    <row r="48" spans="2:9" ht="18" customHeight="1" x14ac:dyDescent="0.15">
      <c r="B48" s="28">
        <f t="shared" si="1"/>
        <v>25</v>
      </c>
      <c r="C48" s="69" t="s">
        <v>64</v>
      </c>
      <c r="D48" s="36"/>
      <c r="E48" s="37"/>
      <c r="F48" s="61">
        <v>200000</v>
      </c>
      <c r="G48" s="75">
        <v>0.5</v>
      </c>
      <c r="H48" s="74">
        <v>1</v>
      </c>
      <c r="I48" s="25">
        <f t="shared" si="0"/>
        <v>100000</v>
      </c>
    </row>
    <row r="49" spans="2:9" ht="18" customHeight="1" x14ac:dyDescent="0.15">
      <c r="B49" s="28">
        <f t="shared" si="1"/>
        <v>26</v>
      </c>
      <c r="C49" s="69"/>
      <c r="D49" s="36"/>
      <c r="E49" s="37"/>
      <c r="F49" s="61">
        <v>0</v>
      </c>
      <c r="G49" s="75">
        <v>0</v>
      </c>
      <c r="H49" s="74">
        <v>0</v>
      </c>
      <c r="I49" s="25">
        <f t="shared" si="0"/>
        <v>0</v>
      </c>
    </row>
    <row r="50" spans="2:9" ht="18" customHeight="1" x14ac:dyDescent="0.15">
      <c r="B50" s="28">
        <f t="shared" si="1"/>
        <v>27</v>
      </c>
      <c r="C50" s="69"/>
      <c r="D50" s="36"/>
      <c r="E50" s="37"/>
      <c r="F50" s="61">
        <v>0</v>
      </c>
      <c r="G50" s="75">
        <v>0</v>
      </c>
      <c r="H50" s="74">
        <v>0</v>
      </c>
      <c r="I50" s="25">
        <f t="shared" si="0"/>
        <v>0</v>
      </c>
    </row>
    <row r="51" spans="2:9" ht="18" customHeight="1" x14ac:dyDescent="0.15">
      <c r="B51" s="28">
        <f t="shared" si="1"/>
        <v>28</v>
      </c>
      <c r="C51" s="69"/>
      <c r="D51" s="36"/>
      <c r="E51" s="37"/>
      <c r="F51" s="61">
        <v>0</v>
      </c>
      <c r="G51" s="75">
        <v>0</v>
      </c>
      <c r="H51" s="74">
        <v>0</v>
      </c>
      <c r="I51" s="25">
        <f t="shared" si="0"/>
        <v>0</v>
      </c>
    </row>
    <row r="52" spans="2:9" ht="18" customHeight="1" x14ac:dyDescent="0.15">
      <c r="B52" s="28">
        <f t="shared" si="1"/>
        <v>29</v>
      </c>
      <c r="C52" s="69"/>
      <c r="D52" s="36"/>
      <c r="E52" s="37"/>
      <c r="F52" s="61">
        <v>0</v>
      </c>
      <c r="G52" s="75">
        <v>0</v>
      </c>
      <c r="H52" s="74">
        <v>0</v>
      </c>
      <c r="I52" s="25">
        <f t="shared" si="0"/>
        <v>0</v>
      </c>
    </row>
    <row r="53" spans="2:9" ht="18" customHeight="1" x14ac:dyDescent="0.15">
      <c r="B53" s="28">
        <f t="shared" si="1"/>
        <v>30</v>
      </c>
      <c r="C53" s="69"/>
      <c r="D53" s="36"/>
      <c r="E53" s="37"/>
      <c r="F53" s="61">
        <v>0</v>
      </c>
      <c r="G53" s="75">
        <v>0</v>
      </c>
      <c r="H53" s="74">
        <v>0</v>
      </c>
      <c r="I53" s="25">
        <f t="shared" si="0"/>
        <v>0</v>
      </c>
    </row>
    <row r="54" spans="2:9" ht="18" customHeight="1" x14ac:dyDescent="0.15">
      <c r="B54" s="28">
        <f t="shared" si="1"/>
        <v>31</v>
      </c>
      <c r="C54" s="69"/>
      <c r="D54" s="36"/>
      <c r="E54" s="37"/>
      <c r="F54" s="61">
        <v>0</v>
      </c>
      <c r="G54" s="75">
        <v>0</v>
      </c>
      <c r="H54" s="74">
        <v>0</v>
      </c>
      <c r="I54" s="25">
        <f t="shared" si="0"/>
        <v>0</v>
      </c>
    </row>
    <row r="55" spans="2:9" ht="18" customHeight="1" x14ac:dyDescent="0.15">
      <c r="B55" s="28">
        <f t="shared" si="1"/>
        <v>32</v>
      </c>
      <c r="C55" s="69"/>
      <c r="D55" s="36"/>
      <c r="E55" s="37"/>
      <c r="F55" s="61">
        <v>0</v>
      </c>
      <c r="G55" s="75">
        <v>0</v>
      </c>
      <c r="H55" s="74">
        <v>0</v>
      </c>
      <c r="I55" s="25">
        <f t="shared" si="0"/>
        <v>0</v>
      </c>
    </row>
    <row r="56" spans="2:9" ht="18" customHeight="1" x14ac:dyDescent="0.15">
      <c r="B56" s="28">
        <f t="shared" si="1"/>
        <v>33</v>
      </c>
      <c r="C56" s="69"/>
      <c r="D56" s="36"/>
      <c r="E56" s="37"/>
      <c r="F56" s="61">
        <v>0</v>
      </c>
      <c r="G56" s="75">
        <v>0</v>
      </c>
      <c r="H56" s="74">
        <v>0</v>
      </c>
      <c r="I56" s="25">
        <f t="shared" si="0"/>
        <v>0</v>
      </c>
    </row>
    <row r="57" spans="2:9" ht="18" customHeight="1" x14ac:dyDescent="0.15">
      <c r="B57" s="28">
        <f t="shared" si="1"/>
        <v>34</v>
      </c>
      <c r="C57" s="69"/>
      <c r="D57" s="36"/>
      <c r="E57" s="37"/>
      <c r="F57" s="61">
        <v>0</v>
      </c>
      <c r="G57" s="75">
        <v>0</v>
      </c>
      <c r="H57" s="74">
        <v>0</v>
      </c>
      <c r="I57" s="25">
        <f t="shared" si="0"/>
        <v>0</v>
      </c>
    </row>
    <row r="58" spans="2:9" ht="18" customHeight="1" x14ac:dyDescent="0.15">
      <c r="B58" s="28">
        <v>35</v>
      </c>
      <c r="C58" s="69"/>
      <c r="D58" s="36"/>
      <c r="E58" s="37"/>
      <c r="F58" s="61">
        <v>0</v>
      </c>
      <c r="G58" s="75">
        <v>0</v>
      </c>
      <c r="H58" s="74">
        <v>0</v>
      </c>
      <c r="I58" s="25">
        <f t="shared" si="0"/>
        <v>0</v>
      </c>
    </row>
    <row r="59" spans="2:9" ht="18" customHeight="1" x14ac:dyDescent="0.15">
      <c r="B59" s="28">
        <v>36</v>
      </c>
      <c r="C59" s="69"/>
      <c r="D59" s="36"/>
      <c r="E59" s="37"/>
      <c r="F59" s="61">
        <v>0</v>
      </c>
      <c r="G59" s="75">
        <v>0</v>
      </c>
      <c r="H59" s="74">
        <v>0</v>
      </c>
      <c r="I59" s="25">
        <f t="shared" si="0"/>
        <v>0</v>
      </c>
    </row>
    <row r="60" spans="2:9" ht="18" customHeight="1" x14ac:dyDescent="0.15">
      <c r="B60" s="28">
        <v>37</v>
      </c>
      <c r="C60" s="69"/>
      <c r="D60" s="36"/>
      <c r="E60" s="37"/>
      <c r="F60" s="61">
        <v>0</v>
      </c>
      <c r="G60" s="75">
        <v>0</v>
      </c>
      <c r="H60" s="74">
        <v>0</v>
      </c>
      <c r="I60" s="25">
        <f t="shared" si="0"/>
        <v>0</v>
      </c>
    </row>
    <row r="61" spans="2:9" ht="18" customHeight="1" x14ac:dyDescent="0.15">
      <c r="B61" s="28">
        <v>38</v>
      </c>
      <c r="C61" s="70"/>
      <c r="D61" s="71"/>
      <c r="E61" s="72"/>
      <c r="F61" s="61">
        <v>0</v>
      </c>
      <c r="G61" s="75">
        <v>0</v>
      </c>
      <c r="H61" s="74">
        <v>0</v>
      </c>
      <c r="I61" s="50">
        <f t="shared" si="0"/>
        <v>0</v>
      </c>
    </row>
    <row r="62" spans="2:9" ht="18" customHeight="1" x14ac:dyDescent="0.15">
      <c r="B62" s="51" t="s">
        <v>13</v>
      </c>
      <c r="C62" s="52"/>
      <c r="D62" s="52"/>
      <c r="E62" s="52"/>
      <c r="F62" s="10"/>
      <c r="G62" s="52"/>
      <c r="H62" s="52"/>
      <c r="I62" s="53">
        <f>SUM(I24:I61)</f>
        <v>8190000</v>
      </c>
    </row>
    <row r="63" spans="2:9" ht="18" customHeight="1" x14ac:dyDescent="0.15">
      <c r="B63" s="57" t="s">
        <v>34</v>
      </c>
      <c r="C63" s="58"/>
      <c r="D63" s="58"/>
      <c r="E63" s="58"/>
      <c r="F63" s="58"/>
      <c r="G63" s="60"/>
      <c r="H63" s="58"/>
      <c r="I63" s="59"/>
    </row>
    <row r="64" spans="2:9" ht="18" customHeight="1" x14ac:dyDescent="0.15">
      <c r="B64" s="94" t="s">
        <v>14</v>
      </c>
      <c r="C64" s="94"/>
      <c r="D64" s="94"/>
      <c r="E64" s="94"/>
      <c r="F64" s="48" t="s">
        <v>6</v>
      </c>
      <c r="G64" s="48" t="s">
        <v>15</v>
      </c>
      <c r="H64" s="48" t="s">
        <v>16</v>
      </c>
      <c r="I64" s="65" t="s">
        <v>8</v>
      </c>
    </row>
    <row r="65" spans="2:9" ht="18" customHeight="1" x14ac:dyDescent="0.15">
      <c r="B65" s="70"/>
      <c r="C65" s="36" t="s">
        <v>65</v>
      </c>
      <c r="D65" s="36"/>
      <c r="E65" s="37"/>
      <c r="F65" s="61">
        <v>9000</v>
      </c>
      <c r="G65" s="76">
        <v>54</v>
      </c>
      <c r="H65" s="77" t="s">
        <v>66</v>
      </c>
      <c r="I65" s="47">
        <f>ROUNDDOWN(F65*G65,0)</f>
        <v>486000</v>
      </c>
    </row>
    <row r="66" spans="2:9" ht="18" customHeight="1" x14ac:dyDescent="0.15">
      <c r="B66" s="70"/>
      <c r="C66" s="36"/>
      <c r="D66" s="36"/>
      <c r="E66" s="37"/>
      <c r="F66" s="61">
        <v>0</v>
      </c>
      <c r="G66" s="76">
        <v>0</v>
      </c>
      <c r="H66" s="77" t="s">
        <v>66</v>
      </c>
      <c r="I66" s="47">
        <f t="shared" ref="I66:I68" si="2">ROUNDDOWN(F66*G66,0)</f>
        <v>0</v>
      </c>
    </row>
    <row r="67" spans="2:9" ht="18" customHeight="1" x14ac:dyDescent="0.15">
      <c r="B67" s="70"/>
      <c r="C67" s="36"/>
      <c r="D67" s="36"/>
      <c r="E67" s="37"/>
      <c r="F67" s="61">
        <v>0</v>
      </c>
      <c r="G67" s="76">
        <v>0</v>
      </c>
      <c r="H67" s="77" t="s">
        <v>66</v>
      </c>
      <c r="I67" s="47">
        <f t="shared" si="2"/>
        <v>0</v>
      </c>
    </row>
    <row r="68" spans="2:9" ht="18" customHeight="1" x14ac:dyDescent="0.15">
      <c r="B68" s="70"/>
      <c r="C68" s="36"/>
      <c r="D68" s="36"/>
      <c r="E68" s="37"/>
      <c r="F68" s="61">
        <v>0</v>
      </c>
      <c r="G68" s="76">
        <v>0</v>
      </c>
      <c r="H68" s="77" t="s">
        <v>66</v>
      </c>
      <c r="I68" s="47">
        <f t="shared" si="2"/>
        <v>0</v>
      </c>
    </row>
    <row r="69" spans="2:9" ht="18" customHeight="1" x14ac:dyDescent="0.15">
      <c r="B69" s="51" t="s">
        <v>17</v>
      </c>
      <c r="C69" s="52"/>
      <c r="D69" s="52"/>
      <c r="E69" s="52"/>
      <c r="F69" s="10"/>
      <c r="G69" s="52"/>
      <c r="H69" s="52"/>
      <c r="I69" s="53">
        <f>SUM(I65:I68)</f>
        <v>486000</v>
      </c>
    </row>
    <row r="70" spans="2:9" ht="18" customHeight="1" x14ac:dyDescent="0.15">
      <c r="B70" s="57" t="s">
        <v>37</v>
      </c>
      <c r="C70" s="58"/>
      <c r="D70" s="58"/>
      <c r="E70" s="58"/>
      <c r="F70" s="58"/>
      <c r="G70" s="60"/>
      <c r="H70" s="58"/>
      <c r="I70" s="59"/>
    </row>
    <row r="71" spans="2:9" ht="18" customHeight="1" x14ac:dyDescent="0.15">
      <c r="B71" s="88" t="s">
        <v>18</v>
      </c>
      <c r="C71" s="89"/>
      <c r="D71" s="89"/>
      <c r="E71" s="90"/>
      <c r="F71" s="91" t="s">
        <v>19</v>
      </c>
      <c r="G71" s="92"/>
      <c r="H71" s="93"/>
      <c r="I71" s="65" t="s">
        <v>8</v>
      </c>
    </row>
    <row r="72" spans="2:9" ht="18" customHeight="1" x14ac:dyDescent="0.15">
      <c r="B72" s="35"/>
      <c r="C72" s="82"/>
      <c r="D72" s="83"/>
      <c r="E72" s="83"/>
      <c r="F72" s="84" t="s">
        <v>20</v>
      </c>
      <c r="G72" s="85"/>
      <c r="H72" s="86"/>
      <c r="I72" s="25">
        <f>ROUNDDOWN(I21*0.15,0)</f>
        <v>270000</v>
      </c>
    </row>
    <row r="73" spans="2:9" ht="18" customHeight="1" x14ac:dyDescent="0.15">
      <c r="B73" s="54" t="s">
        <v>21</v>
      </c>
      <c r="C73" s="13"/>
      <c r="D73" s="13"/>
      <c r="E73" s="13"/>
      <c r="F73" s="12"/>
      <c r="G73" s="13"/>
      <c r="H73" s="13"/>
      <c r="I73" s="46">
        <f>SUM(I72)</f>
        <v>270000</v>
      </c>
    </row>
    <row r="74" spans="2:9" ht="18" customHeight="1" x14ac:dyDescent="0.15">
      <c r="B74" s="57" t="s">
        <v>38</v>
      </c>
      <c r="C74" s="58"/>
      <c r="D74" s="58"/>
      <c r="E74" s="58"/>
      <c r="F74" s="58"/>
      <c r="G74" s="60"/>
      <c r="H74" s="59"/>
      <c r="I74" s="59"/>
    </row>
    <row r="75" spans="2:9" ht="18" customHeight="1" x14ac:dyDescent="0.15">
      <c r="B75" s="70"/>
      <c r="C75" s="36" t="s">
        <v>67</v>
      </c>
      <c r="D75" s="36"/>
      <c r="E75" s="37"/>
      <c r="F75" s="22">
        <v>500000</v>
      </c>
      <c r="G75" s="23">
        <v>1</v>
      </c>
      <c r="H75" s="24">
        <v>1</v>
      </c>
      <c r="I75" s="63">
        <f>ROUNDDOWN(F75*G75,0)</f>
        <v>500000</v>
      </c>
    </row>
    <row r="76" spans="2:9" ht="18" customHeight="1" x14ac:dyDescent="0.15">
      <c r="B76" s="70"/>
      <c r="C76" s="36" t="s">
        <v>69</v>
      </c>
      <c r="D76" s="36"/>
      <c r="E76" s="37"/>
      <c r="F76" s="22">
        <v>60000</v>
      </c>
      <c r="G76" s="23">
        <v>36</v>
      </c>
      <c r="H76" s="24">
        <v>1</v>
      </c>
      <c r="I76" s="63">
        <f>ROUNDDOWN(F76*G76*H76,0)</f>
        <v>2160000</v>
      </c>
    </row>
    <row r="77" spans="2:9" ht="18" customHeight="1" x14ac:dyDescent="0.15">
      <c r="B77" s="69"/>
      <c r="C77" s="36"/>
      <c r="D77" s="36"/>
      <c r="E77" s="37"/>
      <c r="F77" s="22"/>
      <c r="G77" s="23"/>
      <c r="H77" s="24"/>
      <c r="I77" s="63">
        <f>ROUNDDOWN(F77*G77*H77,0)</f>
        <v>0</v>
      </c>
    </row>
    <row r="78" spans="2:9" ht="18" customHeight="1" x14ac:dyDescent="0.15">
      <c r="B78" s="56" t="s">
        <v>22</v>
      </c>
      <c r="C78" s="15"/>
      <c r="D78" s="15"/>
      <c r="E78" s="15"/>
      <c r="F78" s="29"/>
      <c r="G78" s="15"/>
      <c r="H78" s="15"/>
      <c r="I78" s="55">
        <f>SUM(I75:I77)</f>
        <v>2660000</v>
      </c>
    </row>
    <row r="79" spans="2:9" ht="18" customHeight="1" x14ac:dyDescent="0.15"/>
  </sheetData>
  <mergeCells count="15">
    <mergeCell ref="C10:D10"/>
    <mergeCell ref="F10:G10"/>
    <mergeCell ref="C3:D3"/>
    <mergeCell ref="C4:D4"/>
    <mergeCell ref="C5:D5"/>
    <mergeCell ref="C9:D9"/>
    <mergeCell ref="F9:G9"/>
    <mergeCell ref="C72:E72"/>
    <mergeCell ref="F72:H72"/>
    <mergeCell ref="F13:G13"/>
    <mergeCell ref="F14:G14"/>
    <mergeCell ref="F15:G15"/>
    <mergeCell ref="B64:E64"/>
    <mergeCell ref="B71:E71"/>
    <mergeCell ref="F71:H71"/>
  </mergeCells>
  <phoneticPr fontId="1"/>
  <printOptions horizontalCentered="1"/>
  <pageMargins left="0.39370078740157483" right="0.27559055118110237" top="0.27559055118110237" bottom="0.39370078740157483" header="0.43307086614173229" footer="0.43307086614173229"/>
  <pageSetup paperSize="9" scale="97" orientation="portrait" r:id="rId1"/>
  <headerFooter alignWithMargins="0"/>
  <rowBreaks count="1" manualBreakCount="1">
    <brk id="50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記載例</vt:lpstr>
      <vt:lpstr>記載例!Print_Area</vt:lpstr>
      <vt:lpstr>様式!Print_Area</vt:lpstr>
      <vt:lpstr>記載例!Print_Titles</vt:lpstr>
      <vt:lpstr>様式!Print_Titles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obi30186</dc:creator>
  <cp:lastModifiedBy>obi19022</cp:lastModifiedBy>
  <cp:lastPrinted>2022-10-28T09:08:01Z</cp:lastPrinted>
  <dcterms:created xsi:type="dcterms:W3CDTF">2011-03-22T05:25:57Z</dcterms:created>
  <dcterms:modified xsi:type="dcterms:W3CDTF">2022-10-28T09:08:22Z</dcterms:modified>
</cp:coreProperties>
</file>