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00" windowWidth="15360" windowHeight="8985" tabRatio="936"/>
  </bookViews>
  <sheets>
    <sheet name="看護小規模多機能★時間★" sheetId="14" r:id="rId1"/>
    <sheet name="看護小規模多機能★時間★介護従業者16人以上" sheetId="17" r:id="rId2"/>
    <sheet name="看護小規模多機能★時間★記載例" sheetId="15" r:id="rId3"/>
    <sheet name="常勤換算の考え方" sheetId="16" r:id="rId4"/>
  </sheets>
  <definedNames>
    <definedName name="_xlnm.Print_Area" localSheetId="0">看護小規模多機能★時間★!$A$1:$AK$76</definedName>
    <definedName name="_xlnm.Print_Area" localSheetId="1">看護小規模多機能★時間★介護従業者16人以上!$A$1:$AK$80</definedName>
    <definedName name="_xlnm.Print_Area" localSheetId="2">看護小規模多機能★時間★記載例!$A$1:$AK$76</definedName>
  </definedNames>
  <calcPr calcId="145621"/>
</workbook>
</file>

<file path=xl/calcChain.xml><?xml version="1.0" encoding="utf-8"?>
<calcChain xmlns="http://schemas.openxmlformats.org/spreadsheetml/2006/main">
  <c r="S47" i="17" l="1"/>
  <c r="R46" i="17"/>
  <c r="AH50" i="17"/>
  <c r="AH51" i="17"/>
  <c r="AG50" i="17"/>
  <c r="AG51" i="17"/>
  <c r="AF50" i="17"/>
  <c r="AF51" i="17"/>
  <c r="AE50" i="17"/>
  <c r="AE51" i="17"/>
  <c r="AD50" i="17"/>
  <c r="AD51" i="17"/>
  <c r="AC50" i="17"/>
  <c r="AC51" i="17"/>
  <c r="AB50" i="17"/>
  <c r="AB51" i="17"/>
  <c r="AA50" i="17"/>
  <c r="AA51" i="17"/>
  <c r="Z50" i="17"/>
  <c r="Z51" i="17"/>
  <c r="Y50" i="17"/>
  <c r="Y51" i="17"/>
  <c r="X50" i="17"/>
  <c r="X51" i="17"/>
  <c r="W50" i="17"/>
  <c r="W51" i="17"/>
  <c r="V50" i="17"/>
  <c r="V51" i="17"/>
  <c r="U50" i="17"/>
  <c r="U51" i="17"/>
  <c r="T50" i="17"/>
  <c r="T51" i="17"/>
  <c r="S50" i="17"/>
  <c r="S51" i="17"/>
  <c r="R50" i="17"/>
  <c r="R51" i="17"/>
  <c r="Q50" i="17"/>
  <c r="Q51" i="17"/>
  <c r="P50" i="17"/>
  <c r="P51" i="17"/>
  <c r="O50" i="17"/>
  <c r="O51" i="17"/>
  <c r="N50" i="17"/>
  <c r="N51" i="17"/>
  <c r="M50" i="17"/>
  <c r="M51" i="17"/>
  <c r="L50" i="17"/>
  <c r="L51" i="17"/>
  <c r="K50" i="17"/>
  <c r="K51" i="17"/>
  <c r="J50" i="17"/>
  <c r="J51" i="17"/>
  <c r="I50" i="17"/>
  <c r="I51" i="17"/>
  <c r="H50" i="17"/>
  <c r="H51" i="17"/>
  <c r="G50" i="17"/>
  <c r="G51" i="17"/>
  <c r="R48" i="17"/>
  <c r="R49" i="17"/>
  <c r="G46" i="17"/>
  <c r="G48" i="17"/>
  <c r="G49" i="17"/>
  <c r="AH47" i="17"/>
  <c r="AG47" i="17"/>
  <c r="AF47" i="17"/>
  <c r="AE47" i="17"/>
  <c r="AD47" i="17"/>
  <c r="AC47" i="17"/>
  <c r="AB47" i="17"/>
  <c r="AA47" i="17"/>
  <c r="Z47" i="17"/>
  <c r="Y47" i="17"/>
  <c r="X47" i="17"/>
  <c r="W47" i="17"/>
  <c r="V47" i="17"/>
  <c r="U47" i="17"/>
  <c r="T47" i="17"/>
  <c r="R47" i="17"/>
  <c r="Q47" i="17"/>
  <c r="P47" i="17"/>
  <c r="O47" i="17"/>
  <c r="N47" i="17"/>
  <c r="M47" i="17"/>
  <c r="L47" i="17"/>
  <c r="K47" i="17"/>
  <c r="J47" i="17"/>
  <c r="I47" i="17"/>
  <c r="H47" i="17"/>
  <c r="AH46" i="17"/>
  <c r="AH48" i="17"/>
  <c r="AH49" i="17"/>
  <c r="AG46" i="17"/>
  <c r="AG48" i="17"/>
  <c r="AG49" i="17"/>
  <c r="AF46" i="17"/>
  <c r="AF48" i="17"/>
  <c r="AF49" i="17"/>
  <c r="AE46" i="17"/>
  <c r="AE48" i="17"/>
  <c r="AE49" i="17"/>
  <c r="AD46" i="17"/>
  <c r="AD48" i="17"/>
  <c r="AD49" i="17"/>
  <c r="AC46" i="17"/>
  <c r="AC48" i="17"/>
  <c r="AC49" i="17"/>
  <c r="AB46" i="17"/>
  <c r="AB48" i="17"/>
  <c r="AB49" i="17"/>
  <c r="AA46" i="17"/>
  <c r="AA48" i="17"/>
  <c r="AA49" i="17"/>
  <c r="Z46" i="17"/>
  <c r="Z48" i="17"/>
  <c r="Z49" i="17"/>
  <c r="Y46" i="17"/>
  <c r="Y48" i="17"/>
  <c r="Y49" i="17"/>
  <c r="X46" i="17"/>
  <c r="X48" i="17"/>
  <c r="X49" i="17"/>
  <c r="W46" i="17"/>
  <c r="W48" i="17"/>
  <c r="W49" i="17"/>
  <c r="V46" i="17"/>
  <c r="V48" i="17"/>
  <c r="V49" i="17"/>
  <c r="U46" i="17"/>
  <c r="U48" i="17"/>
  <c r="U49" i="17"/>
  <c r="T46" i="17"/>
  <c r="T48" i="17"/>
  <c r="T49" i="17"/>
  <c r="S46" i="17"/>
  <c r="S48" i="17"/>
  <c r="S49" i="17"/>
  <c r="Q46" i="17"/>
  <c r="Q48" i="17"/>
  <c r="Q49" i="17"/>
  <c r="P46" i="17"/>
  <c r="P48" i="17"/>
  <c r="P49" i="17"/>
  <c r="O46" i="17"/>
  <c r="O48" i="17"/>
  <c r="O49" i="17"/>
  <c r="N46" i="17"/>
  <c r="N48" i="17"/>
  <c r="N49" i="17"/>
  <c r="M46" i="17"/>
  <c r="M48" i="17"/>
  <c r="M49" i="17"/>
  <c r="L46" i="17"/>
  <c r="L48" i="17"/>
  <c r="L49" i="17"/>
  <c r="K46" i="17"/>
  <c r="K48" i="17"/>
  <c r="K49" i="17"/>
  <c r="J46" i="17"/>
  <c r="J48" i="17"/>
  <c r="J49" i="17"/>
  <c r="I46" i="17"/>
  <c r="I48" i="17"/>
  <c r="I49" i="17"/>
  <c r="H46" i="17"/>
  <c r="H48" i="17"/>
  <c r="H49" i="17"/>
  <c r="G47" i="17"/>
  <c r="AI41" i="17"/>
  <c r="AI40" i="17"/>
  <c r="AI39" i="17"/>
  <c r="AI38" i="17"/>
  <c r="AJ38" i="17"/>
  <c r="AI9" i="17"/>
  <c r="AI10" i="17"/>
  <c r="AI11" i="17"/>
  <c r="AI12" i="17"/>
  <c r="AI13" i="17"/>
  <c r="AI14" i="17"/>
  <c r="AJ14" i="17"/>
  <c r="AI15" i="17"/>
  <c r="AI16" i="17"/>
  <c r="AI17" i="17"/>
  <c r="AI18" i="17"/>
  <c r="AJ18" i="17"/>
  <c r="AI19" i="17"/>
  <c r="AI20" i="17"/>
  <c r="AI21" i="17"/>
  <c r="AI22" i="17"/>
  <c r="AJ22" i="17"/>
  <c r="AI23" i="17"/>
  <c r="AI24" i="17"/>
  <c r="AI25" i="17"/>
  <c r="AI26" i="17"/>
  <c r="AJ26" i="17"/>
  <c r="AI27" i="17"/>
  <c r="AI28" i="17"/>
  <c r="AI29" i="17"/>
  <c r="AI30" i="17"/>
  <c r="AJ30" i="17"/>
  <c r="AI31" i="17"/>
  <c r="AI32" i="17"/>
  <c r="AI33" i="17"/>
  <c r="AI34" i="17"/>
  <c r="AJ34" i="17"/>
  <c r="AI35" i="17"/>
  <c r="AI36" i="17"/>
  <c r="AI37" i="17"/>
  <c r="AI42" i="17"/>
  <c r="AJ42" i="17"/>
  <c r="AK12" i="17"/>
  <c r="AI43" i="17"/>
  <c r="AI44" i="17"/>
  <c r="AI45" i="17"/>
  <c r="AI46" i="17"/>
  <c r="AI48" i="17"/>
  <c r="AI50" i="17"/>
  <c r="AM54" i="17"/>
  <c r="AJ9" i="17"/>
  <c r="AK9" i="17"/>
  <c r="AM56" i="17"/>
  <c r="G42" i="14"/>
  <c r="G44" i="14"/>
  <c r="H42" i="14"/>
  <c r="H44" i="14"/>
  <c r="I42" i="14"/>
  <c r="I44" i="14"/>
  <c r="J42" i="14"/>
  <c r="J44" i="14"/>
  <c r="K42" i="14"/>
  <c r="K44" i="14"/>
  <c r="L42" i="14"/>
  <c r="L44" i="14"/>
  <c r="M42" i="14"/>
  <c r="M44" i="14"/>
  <c r="N42" i="14"/>
  <c r="N44" i="14"/>
  <c r="O42" i="14"/>
  <c r="O44" i="14"/>
  <c r="P42" i="14"/>
  <c r="P44" i="14"/>
  <c r="Q42" i="14"/>
  <c r="Q44" i="14"/>
  <c r="R42" i="14"/>
  <c r="R44" i="14"/>
  <c r="S42" i="14"/>
  <c r="S44" i="14"/>
  <c r="T42" i="14"/>
  <c r="T44" i="14"/>
  <c r="U42" i="14"/>
  <c r="U44" i="14"/>
  <c r="V42" i="14"/>
  <c r="V44" i="14"/>
  <c r="W42" i="14"/>
  <c r="W44" i="14"/>
  <c r="X42" i="14"/>
  <c r="X44" i="14"/>
  <c r="Y42" i="14"/>
  <c r="Y44" i="14"/>
  <c r="Z42" i="14"/>
  <c r="Z44" i="14"/>
  <c r="AA42" i="14"/>
  <c r="AA44" i="14"/>
  <c r="AB42" i="14"/>
  <c r="AB44" i="14"/>
  <c r="AC42" i="14"/>
  <c r="AC44" i="14"/>
  <c r="AD42" i="14"/>
  <c r="AD44" i="14"/>
  <c r="AE42" i="14"/>
  <c r="AE44" i="14"/>
  <c r="AF42" i="14"/>
  <c r="AF44" i="14"/>
  <c r="AG42" i="14"/>
  <c r="AG44" i="14"/>
  <c r="AH42" i="14"/>
  <c r="AH44" i="14"/>
  <c r="AM52" i="14"/>
  <c r="G42" i="15"/>
  <c r="G44" i="15"/>
  <c r="T42" i="15"/>
  <c r="T44" i="15"/>
  <c r="T45" i="15"/>
  <c r="AC42" i="15"/>
  <c r="AC44" i="15"/>
  <c r="AC45" i="15"/>
  <c r="AF42" i="15"/>
  <c r="AF44" i="15"/>
  <c r="AF45" i="15"/>
  <c r="H42" i="15"/>
  <c r="H44" i="15"/>
  <c r="H45" i="15"/>
  <c r="I42" i="15"/>
  <c r="I44" i="15"/>
  <c r="I45" i="15"/>
  <c r="J42" i="15"/>
  <c r="J44" i="15"/>
  <c r="J45" i="15"/>
  <c r="K42" i="15"/>
  <c r="K44" i="15"/>
  <c r="K45" i="15"/>
  <c r="L42" i="15"/>
  <c r="L44" i="15"/>
  <c r="L45" i="15"/>
  <c r="M42" i="15"/>
  <c r="M44" i="15"/>
  <c r="M45" i="15"/>
  <c r="N42" i="15"/>
  <c r="N44" i="15"/>
  <c r="N45" i="15"/>
  <c r="O42" i="15"/>
  <c r="O44" i="15"/>
  <c r="O45" i="15"/>
  <c r="P42" i="15"/>
  <c r="P44" i="15"/>
  <c r="P45" i="15"/>
  <c r="Q42" i="15"/>
  <c r="Q44" i="15"/>
  <c r="Q45" i="15"/>
  <c r="R42" i="15"/>
  <c r="R44" i="15"/>
  <c r="R45" i="15"/>
  <c r="S42" i="15"/>
  <c r="S44" i="15"/>
  <c r="S45" i="15"/>
  <c r="U42" i="15"/>
  <c r="U44" i="15"/>
  <c r="U45" i="15"/>
  <c r="V42" i="15"/>
  <c r="V44" i="15"/>
  <c r="V45" i="15"/>
  <c r="W42" i="15"/>
  <c r="W44" i="15"/>
  <c r="W45" i="15"/>
  <c r="X42" i="15"/>
  <c r="X44" i="15"/>
  <c r="X45" i="15"/>
  <c r="Y42" i="15"/>
  <c r="Y44" i="15"/>
  <c r="Y45" i="15"/>
  <c r="Z42" i="15"/>
  <c r="Z44" i="15"/>
  <c r="Z45" i="15"/>
  <c r="AA42" i="15"/>
  <c r="AA44" i="15"/>
  <c r="AA45" i="15"/>
  <c r="AB42" i="15"/>
  <c r="AB44" i="15"/>
  <c r="AB45" i="15"/>
  <c r="AD42" i="15"/>
  <c r="AD44" i="15"/>
  <c r="AD45" i="15"/>
  <c r="AE42" i="15"/>
  <c r="AE44" i="15"/>
  <c r="AE45" i="15"/>
  <c r="AG42" i="15"/>
  <c r="AG44" i="15"/>
  <c r="AG45" i="15"/>
  <c r="AH42" i="15"/>
  <c r="AH44" i="15"/>
  <c r="AH45" i="15"/>
  <c r="AM52" i="15"/>
  <c r="Q43" i="15"/>
  <c r="G43" i="15"/>
  <c r="AI9" i="14"/>
  <c r="AM50" i="14"/>
  <c r="AJ9" i="14"/>
  <c r="AK9" i="14"/>
  <c r="AI11" i="14"/>
  <c r="AJ11" i="14"/>
  <c r="AK11" i="14"/>
  <c r="AI10" i="14"/>
  <c r="AJ10" i="14"/>
  <c r="AK10" i="14"/>
  <c r="AI11" i="15"/>
  <c r="AM50" i="15"/>
  <c r="AJ11" i="15"/>
  <c r="AK11" i="15"/>
  <c r="AI10" i="15"/>
  <c r="AJ10" i="15"/>
  <c r="AK10" i="15"/>
  <c r="AJ9" i="15"/>
  <c r="AK9" i="15"/>
  <c r="AI36" i="15"/>
  <c r="AI37" i="15"/>
  <c r="AI34" i="15"/>
  <c r="AI30" i="15"/>
  <c r="AI31" i="15"/>
  <c r="AJ30" i="15"/>
  <c r="AI38" i="15"/>
  <c r="AI39" i="15"/>
  <c r="AJ38" i="15"/>
  <c r="AK38" i="15"/>
  <c r="AJ26" i="15"/>
  <c r="AK26" i="15"/>
  <c r="AI28" i="15"/>
  <c r="AI29" i="15"/>
  <c r="AJ28" i="15"/>
  <c r="AK28" i="15"/>
  <c r="AJ20" i="15"/>
  <c r="AI32" i="15"/>
  <c r="AI33" i="15"/>
  <c r="AJ32" i="15"/>
  <c r="AK32" i="15"/>
  <c r="AJ22" i="15"/>
  <c r="AK22" i="15"/>
  <c r="AI12" i="15"/>
  <c r="AI13" i="15"/>
  <c r="AJ12" i="15"/>
  <c r="AJ16" i="15"/>
  <c r="AI40" i="15"/>
  <c r="AI41" i="15"/>
  <c r="AJ40" i="15"/>
  <c r="AK40" i="15"/>
  <c r="AK43" i="15"/>
  <c r="AK41" i="15"/>
  <c r="AK39" i="15"/>
  <c r="AK37" i="15"/>
  <c r="AI35" i="15"/>
  <c r="AK30" i="15"/>
  <c r="AI27" i="15"/>
  <c r="AK27" i="15"/>
  <c r="AI25" i="15"/>
  <c r="AI23" i="15"/>
  <c r="AK23" i="15"/>
  <c r="AI21" i="15"/>
  <c r="AK20" i="15"/>
  <c r="AI19" i="15"/>
  <c r="AK19" i="15"/>
  <c r="AI17" i="15"/>
  <c r="AK16" i="15"/>
  <c r="AI15" i="15"/>
  <c r="AK15" i="15"/>
  <c r="AK13" i="15"/>
  <c r="AI9" i="15"/>
  <c r="AI14" i="15"/>
  <c r="AI16" i="15"/>
  <c r="AI18" i="15"/>
  <c r="AI20" i="15"/>
  <c r="AI22" i="15"/>
  <c r="AI24" i="15"/>
  <c r="AI26" i="15"/>
  <c r="H43" i="15"/>
  <c r="I43" i="15"/>
  <c r="AI42" i="15"/>
  <c r="J43" i="15"/>
  <c r="K43" i="15"/>
  <c r="L43" i="15"/>
  <c r="M43" i="15"/>
  <c r="N43" i="15"/>
  <c r="O43" i="15"/>
  <c r="P43" i="15"/>
  <c r="R43" i="15"/>
  <c r="S43" i="15"/>
  <c r="T43" i="15"/>
  <c r="U43" i="15"/>
  <c r="V43" i="15"/>
  <c r="W43" i="15"/>
  <c r="X43" i="15"/>
  <c r="Y43" i="15"/>
  <c r="Z43" i="15"/>
  <c r="AA43" i="15"/>
  <c r="AB43" i="15"/>
  <c r="AC43" i="15"/>
  <c r="AD43" i="15"/>
  <c r="AE43" i="15"/>
  <c r="AF43" i="15"/>
  <c r="AG43" i="15"/>
  <c r="AH43" i="15"/>
  <c r="G43" i="14"/>
  <c r="H43" i="14"/>
  <c r="I43" i="14"/>
  <c r="J43" i="14"/>
  <c r="K43" i="14"/>
  <c r="L43" i="14"/>
  <c r="M43" i="14"/>
  <c r="N43" i="14"/>
  <c r="O43" i="14"/>
  <c r="P43" i="14"/>
  <c r="Q43" i="14"/>
  <c r="R43" i="14"/>
  <c r="S43" i="14"/>
  <c r="T43" i="14"/>
  <c r="U43" i="14"/>
  <c r="V43" i="14"/>
  <c r="W43" i="14"/>
  <c r="X43" i="14"/>
  <c r="Y43" i="14"/>
  <c r="Z43" i="14"/>
  <c r="AA43" i="14"/>
  <c r="AB43" i="14"/>
  <c r="AC43" i="14"/>
  <c r="AD43" i="14"/>
  <c r="AE43" i="14"/>
  <c r="AF43" i="14"/>
  <c r="AG43" i="14"/>
  <c r="AH43" i="14"/>
  <c r="AI42" i="14"/>
  <c r="AI12" i="14"/>
  <c r="AI13" i="14"/>
  <c r="AJ12" i="14"/>
  <c r="AI14" i="14"/>
  <c r="AI15" i="14"/>
  <c r="AJ14" i="14"/>
  <c r="AK14" i="14"/>
  <c r="AI16" i="14"/>
  <c r="AI17" i="14"/>
  <c r="AJ16" i="14"/>
  <c r="AK16" i="14"/>
  <c r="AI18" i="14"/>
  <c r="AI19" i="14"/>
  <c r="AJ18" i="14"/>
  <c r="AK18" i="14"/>
  <c r="AI20" i="14"/>
  <c r="AI21" i="14"/>
  <c r="AJ20" i="14"/>
  <c r="AK20" i="14"/>
  <c r="AI22" i="14"/>
  <c r="AJ22" i="14"/>
  <c r="AK22" i="14"/>
  <c r="AI23" i="14"/>
  <c r="AI24" i="14"/>
  <c r="AI25" i="14"/>
  <c r="AJ24" i="14"/>
  <c r="AK24" i="14"/>
  <c r="AI26" i="14"/>
  <c r="AI27" i="14"/>
  <c r="AJ26" i="14"/>
  <c r="AK26" i="14"/>
  <c r="AI28" i="14"/>
  <c r="AI29" i="14"/>
  <c r="AJ28" i="14"/>
  <c r="AK28" i="14"/>
  <c r="AI30" i="14"/>
  <c r="AI31" i="14"/>
  <c r="AJ30" i="14"/>
  <c r="AK30" i="14"/>
  <c r="AI32" i="14"/>
  <c r="AI33" i="14"/>
  <c r="AJ32" i="14"/>
  <c r="AK32" i="14"/>
  <c r="AI34" i="14"/>
  <c r="AI35" i="14"/>
  <c r="AJ34" i="14"/>
  <c r="AK34" i="14"/>
  <c r="AI36" i="14"/>
  <c r="AI37" i="14"/>
  <c r="AJ36" i="14"/>
  <c r="AK36" i="14"/>
  <c r="AI38" i="14"/>
  <c r="AJ38" i="14"/>
  <c r="AK38" i="14"/>
  <c r="AI39" i="14"/>
  <c r="AI40" i="14"/>
  <c r="AI41" i="14"/>
  <c r="AJ40" i="14"/>
  <c r="AK40" i="14"/>
  <c r="AJ42" i="14"/>
  <c r="AI44" i="15"/>
  <c r="G45" i="15"/>
  <c r="AK17" i="15"/>
  <c r="AK21" i="15"/>
  <c r="AK25" i="15"/>
  <c r="AK29" i="15"/>
  <c r="AK31" i="15"/>
  <c r="AK33" i="15"/>
  <c r="AK35" i="15"/>
  <c r="AJ18" i="15"/>
  <c r="AK18" i="15"/>
  <c r="AJ14" i="15"/>
  <c r="AK14" i="15"/>
  <c r="AJ24" i="15"/>
  <c r="AK24" i="15"/>
  <c r="AJ34" i="15"/>
  <c r="AK34" i="15"/>
  <c r="AJ36" i="15"/>
  <c r="AK36" i="15"/>
  <c r="AK43" i="14"/>
  <c r="AK41" i="14"/>
  <c r="AK39" i="14"/>
  <c r="AK37" i="14"/>
  <c r="AK35" i="14"/>
  <c r="AK33" i="14"/>
  <c r="AK31" i="14"/>
  <c r="AK29" i="14"/>
  <c r="AK27" i="14"/>
  <c r="AK25" i="14"/>
  <c r="AK23" i="14"/>
  <c r="AK21" i="14"/>
  <c r="AK19" i="14"/>
  <c r="AK17" i="14"/>
  <c r="AK15" i="14"/>
  <c r="AK13" i="14"/>
  <c r="AG46" i="15"/>
  <c r="AG47" i="15"/>
  <c r="AE46" i="15"/>
  <c r="AE47" i="15"/>
  <c r="AC46" i="15"/>
  <c r="AC47" i="15"/>
  <c r="AA46" i="15"/>
  <c r="AA47" i="15"/>
  <c r="Y46" i="15"/>
  <c r="Y47" i="15"/>
  <c r="W46" i="15"/>
  <c r="W47" i="15"/>
  <c r="U46" i="15"/>
  <c r="U47" i="15"/>
  <c r="S46" i="15"/>
  <c r="S47" i="15"/>
  <c r="AH45" i="14"/>
  <c r="AF45" i="14"/>
  <c r="AD45" i="14"/>
  <c r="AB45" i="14"/>
  <c r="Z45" i="14"/>
  <c r="X45" i="14"/>
  <c r="V45" i="14"/>
  <c r="T45" i="14"/>
  <c r="R45" i="14"/>
  <c r="P45" i="14"/>
  <c r="N45" i="14"/>
  <c r="L45" i="14"/>
  <c r="J45" i="14"/>
  <c r="H45" i="14"/>
  <c r="AJ40" i="17"/>
  <c r="G46" i="15"/>
  <c r="I46" i="15"/>
  <c r="I47" i="15"/>
  <c r="K46" i="15"/>
  <c r="K47" i="15"/>
  <c r="M46" i="15"/>
  <c r="M47" i="15"/>
  <c r="O46" i="15"/>
  <c r="O47" i="15"/>
  <c r="Q46" i="15"/>
  <c r="Q47" i="15"/>
  <c r="T46" i="15"/>
  <c r="T47" i="15"/>
  <c r="X46" i="15"/>
  <c r="X47" i="15"/>
  <c r="AB46" i="15"/>
  <c r="AB47" i="15"/>
  <c r="AF46" i="15"/>
  <c r="AF47" i="15"/>
  <c r="AG46" i="14"/>
  <c r="AG47" i="14"/>
  <c r="AE46" i="14"/>
  <c r="AE47" i="14"/>
  <c r="AC46" i="14"/>
  <c r="AC47" i="14"/>
  <c r="AA46" i="14"/>
  <c r="AA47" i="14"/>
  <c r="Y46" i="14"/>
  <c r="Y47" i="14"/>
  <c r="W46" i="14"/>
  <c r="W47" i="14"/>
  <c r="U46" i="14"/>
  <c r="U47" i="14"/>
  <c r="S46" i="14"/>
  <c r="S47" i="14"/>
  <c r="Q46" i="14"/>
  <c r="Q47" i="14"/>
  <c r="O46" i="14"/>
  <c r="O47" i="14"/>
  <c r="M46" i="14"/>
  <c r="M47" i="14"/>
  <c r="K46" i="14"/>
  <c r="K47" i="14"/>
  <c r="AH46" i="14"/>
  <c r="AH47" i="14"/>
  <c r="AF46" i="14"/>
  <c r="AF47" i="14"/>
  <c r="AD46" i="14"/>
  <c r="AD47" i="14"/>
  <c r="AB46" i="14"/>
  <c r="AB47" i="14"/>
  <c r="Z46" i="14"/>
  <c r="Z47" i="14"/>
  <c r="X46" i="14"/>
  <c r="X47" i="14"/>
  <c r="V46" i="14"/>
  <c r="V47" i="14"/>
  <c r="T46" i="14"/>
  <c r="T47" i="14"/>
  <c r="R46" i="14"/>
  <c r="R47" i="14"/>
  <c r="P46" i="14"/>
  <c r="P47" i="14"/>
  <c r="N46" i="14"/>
  <c r="N47" i="14"/>
  <c r="L46" i="14"/>
  <c r="L47" i="14"/>
  <c r="J46" i="14"/>
  <c r="J47" i="14"/>
  <c r="I46" i="14"/>
  <c r="I47" i="14"/>
  <c r="H46" i="14"/>
  <c r="H47" i="14"/>
  <c r="G46" i="14"/>
  <c r="AG45" i="14"/>
  <c r="AE45" i="14"/>
  <c r="AC45" i="14"/>
  <c r="AA45" i="14"/>
  <c r="Y45" i="14"/>
  <c r="W45" i="14"/>
  <c r="U45" i="14"/>
  <c r="S45" i="14"/>
  <c r="Q45" i="14"/>
  <c r="O45" i="14"/>
  <c r="M45" i="14"/>
  <c r="K45" i="14"/>
  <c r="I45" i="14"/>
  <c r="G45" i="14"/>
  <c r="AI44" i="14"/>
  <c r="AI52" i="17"/>
  <c r="AK49" i="17"/>
  <c r="AJ44" i="17"/>
  <c r="AJ36" i="17"/>
  <c r="AJ32" i="17"/>
  <c r="AJ28" i="17"/>
  <c r="AJ24" i="17"/>
  <c r="AJ20" i="17"/>
  <c r="AJ16" i="17"/>
  <c r="AJ12" i="17"/>
  <c r="AJ11" i="17"/>
  <c r="AK11" i="17"/>
  <c r="AJ10" i="17"/>
  <c r="AK10" i="17"/>
  <c r="H46" i="15"/>
  <c r="H47" i="15"/>
  <c r="J46" i="15"/>
  <c r="J47" i="15"/>
  <c r="L46" i="15"/>
  <c r="L47" i="15"/>
  <c r="N46" i="15"/>
  <c r="N47" i="15"/>
  <c r="P46" i="15"/>
  <c r="P47" i="15"/>
  <c r="R46" i="15"/>
  <c r="R47" i="15"/>
  <c r="V46" i="15"/>
  <c r="V47" i="15"/>
  <c r="Z46" i="15"/>
  <c r="Z47" i="15"/>
  <c r="AD46" i="15"/>
  <c r="AD47" i="15"/>
  <c r="AH46" i="15"/>
  <c r="AH47" i="15"/>
  <c r="AJ46" i="17"/>
  <c r="AK45" i="14"/>
  <c r="AI46" i="15"/>
  <c r="G47" i="15"/>
  <c r="AJ42" i="15"/>
  <c r="G47" i="14"/>
  <c r="AI46" i="14"/>
  <c r="AI48" i="14"/>
  <c r="AK45" i="15"/>
  <c r="AI48" i="15"/>
  <c r="AK42" i="14"/>
  <c r="AK12" i="14"/>
  <c r="AK12" i="15"/>
  <c r="AK42" i="15"/>
</calcChain>
</file>

<file path=xl/comments1.xml><?xml version="1.0" encoding="utf-8"?>
<comments xmlns="http://schemas.openxmlformats.org/spreadsheetml/2006/main">
  <authors>
    <author>obi55385</author>
    <author>obi30320</author>
  </authors>
  <commentList>
    <comment ref="L2" authorId="0">
      <text>
        <r>
          <rPr>
            <b/>
            <sz val="10"/>
            <color indexed="81"/>
            <rFont val="ＭＳ Ｐゴシック"/>
            <family val="3"/>
            <charset val="128"/>
          </rPr>
          <t>勤務時間の基準となりますので必ず入力してください。</t>
        </r>
        <r>
          <rPr>
            <sz val="10"/>
            <color indexed="81"/>
            <rFont val="ＭＳ Ｐゴシック"/>
            <family val="3"/>
            <charset val="128"/>
          </rPr>
          <t xml:space="preserve">
利用者数一覧表（２）の平均通いサービス利用者数から転記してください。</t>
        </r>
      </text>
    </comment>
    <comment ref="AJ6"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9" authorId="0">
      <text>
        <r>
          <rPr>
            <sz val="10"/>
            <color indexed="81"/>
            <rFont val="ＭＳ Ｐゴシック"/>
            <family val="3"/>
            <charset val="128"/>
          </rPr>
          <t>備考２の区分を参照し、リストから選択してください。
正社員＝「常勤」、パート＝「非常勤」ではありません。</t>
        </r>
      </text>
    </comment>
    <comment ref="K9" authorId="0">
      <text>
        <r>
          <rPr>
            <sz val="10"/>
            <color indexed="81"/>
            <rFont val="ＭＳ Ｐゴシック"/>
            <family val="3"/>
            <charset val="128"/>
          </rPr>
          <t>勤務時間は休憩時間を除いた実労働時間で記載します。残業等、時間外労働分は除いてください。</t>
        </r>
      </text>
    </comment>
    <comment ref="H12" authorId="0">
      <text>
        <r>
          <rPr>
            <sz val="10"/>
            <color indexed="81"/>
            <rFont val="ＭＳ Ｐゴシック"/>
            <family val="3"/>
            <charset val="128"/>
          </rPr>
          <t>他職種と兼務する場合、介護従業者としての勤務時間を記入してください。</t>
        </r>
      </text>
    </comment>
    <comment ref="R16"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t>
        </r>
      </text>
    </comment>
    <comment ref="D35" authorId="1">
      <text>
        <r>
          <rPr>
            <sz val="10"/>
            <color indexed="81"/>
            <rFont val="ＭＳ Ｐゴシック"/>
            <family val="3"/>
            <charset val="128"/>
          </rPr>
          <t>有資格者の配置が必要な職種については、必ず資格名を記入してください。</t>
        </r>
      </text>
    </comment>
    <comment ref="AI48" authorId="0">
      <text>
        <r>
          <rPr>
            <sz val="10"/>
            <color indexed="81"/>
            <rFont val="ＭＳ Ｐゴシック"/>
            <family val="3"/>
            <charset val="128"/>
          </rPr>
          <t>○の場合は、日中の人員基準を満たしています。×の場合は、満たしていませんので早急に勤務の体制を見直してください</t>
        </r>
      </text>
    </comment>
    <comment ref="S52" authorId="0">
      <text>
        <r>
          <rPr>
            <b/>
            <sz val="10"/>
            <color indexed="81"/>
            <rFont val="ＭＳ Ｐゴシック"/>
            <family val="3"/>
            <charset val="128"/>
          </rPr>
          <t>勤務時間の基準となります</t>
        </r>
        <r>
          <rPr>
            <sz val="10"/>
            <color indexed="81"/>
            <rFont val="ＭＳ Ｐゴシック"/>
            <family val="3"/>
            <charset val="128"/>
          </rPr>
          <t>ので、週の勤務時間（d）と１日の勤務時間（e）は</t>
        </r>
        <r>
          <rPr>
            <b/>
            <sz val="10"/>
            <color indexed="81"/>
            <rFont val="ＭＳ Ｐゴシック"/>
            <family val="3"/>
            <charset val="128"/>
          </rPr>
          <t>必ず入力してください</t>
        </r>
        <r>
          <rPr>
            <sz val="10"/>
            <color indexed="81"/>
            <rFont val="ＭＳ Ｐゴシック"/>
            <family val="3"/>
            <charset val="128"/>
          </rPr>
          <t>。</t>
        </r>
      </text>
    </comment>
    <comment ref="N54" authorId="0">
      <text>
        <r>
          <rPr>
            <sz val="10"/>
            <color indexed="81"/>
            <rFont val="ＭＳ Ｐゴシック"/>
            <family val="3"/>
            <charset val="128"/>
          </rPr>
          <t>事業所で定める時間を記入してください。</t>
        </r>
      </text>
    </comment>
  </commentList>
</comments>
</file>

<file path=xl/sharedStrings.xml><?xml version="1.0" encoding="utf-8"?>
<sst xmlns="http://schemas.openxmlformats.org/spreadsheetml/2006/main" count="480" uniqueCount="163">
  <si>
    <t>勤務
形態</t>
    <rPh sb="0" eb="2">
      <t>キンム</t>
    </rPh>
    <rPh sb="3" eb="5">
      <t>ケイタイ</t>
    </rPh>
    <phoneticPr fontId="2"/>
  </si>
  <si>
    <t>職　　種</t>
  </si>
  <si>
    <t>氏　　名</t>
  </si>
  <si>
    <t>年</t>
    <rPh sb="0" eb="1">
      <t>ネン</t>
    </rPh>
    <phoneticPr fontId="2"/>
  </si>
  <si>
    <t>月分）</t>
    <rPh sb="0" eb="2">
      <t>ツキブン</t>
    </rPh>
    <phoneticPr fontId="2"/>
  </si>
  <si>
    <t>事業所名（</t>
    <rPh sb="3" eb="4">
      <t>ナ</t>
    </rPh>
    <phoneticPr fontId="2"/>
  </si>
  <si>
    <t>資　格</t>
    <rPh sb="0" eb="1">
      <t>シ</t>
    </rPh>
    <rPh sb="2" eb="3">
      <t>カク</t>
    </rPh>
    <phoneticPr fontId="2"/>
  </si>
  <si>
    <t>介護従業者</t>
    <rPh sb="0" eb="2">
      <t>カイゴ</t>
    </rPh>
    <rPh sb="2" eb="5">
      <t>ジュウギョウシャ</t>
    </rPh>
    <phoneticPr fontId="2"/>
  </si>
  <si>
    <t>夜間及び深夜の時間帯</t>
    <rPh sb="0" eb="2">
      <t>ヤカン</t>
    </rPh>
    <rPh sb="2" eb="3">
      <t>オヨ</t>
    </rPh>
    <rPh sb="4" eb="6">
      <t>シンヤ</t>
    </rPh>
    <rPh sb="7" eb="10">
      <t>ジカンタイ</t>
    </rPh>
    <phoneticPr fontId="10"/>
  </si>
  <si>
    <t xml:space="preserve">  夜勤者の勤務時間帯 →</t>
    <rPh sb="2" eb="4">
      <t>ヤキン</t>
    </rPh>
    <rPh sb="4" eb="5">
      <t>シャ</t>
    </rPh>
    <rPh sb="6" eb="8">
      <t>キンム</t>
    </rPh>
    <rPh sb="8" eb="10">
      <t>ジカン</t>
    </rPh>
    <rPh sb="10" eb="11">
      <t>タイ</t>
    </rPh>
    <phoneticPr fontId="10"/>
  </si>
  <si>
    <t>時間帯
の区分</t>
    <rPh sb="0" eb="2">
      <t>ジカン</t>
    </rPh>
    <rPh sb="2" eb="3">
      <t>タイ</t>
    </rPh>
    <rPh sb="5" eb="6">
      <t>ク</t>
    </rPh>
    <rPh sb="6" eb="7">
      <t>ブン</t>
    </rPh>
    <phoneticPr fontId="10"/>
  </si>
  <si>
    <t>朝の</t>
    <rPh sb="0" eb="1">
      <t>アサ</t>
    </rPh>
    <phoneticPr fontId="8"/>
  </si>
  <si>
    <t>夕の</t>
    <rPh sb="0" eb="1">
      <t>ユウ</t>
    </rPh>
    <phoneticPr fontId="8"/>
  </si>
  <si>
    <t>従業者の勤務の体制及び勤務形態一覧表（時間数）</t>
    <rPh sb="19" eb="21">
      <t>ジカン</t>
    </rPh>
    <rPh sb="21" eb="22">
      <t>スウ</t>
    </rPh>
    <phoneticPr fontId="8"/>
  </si>
  <si>
    <t>備　考</t>
    <rPh sb="0" eb="1">
      <t>ソナエ</t>
    </rPh>
    <rPh sb="2" eb="3">
      <t>コウ</t>
    </rPh>
    <phoneticPr fontId="8"/>
  </si>
  <si>
    <t>（記載例）</t>
    <rPh sb="1" eb="3">
      <t>キサイ</t>
    </rPh>
    <rPh sb="3" eb="4">
      <t>レイ</t>
    </rPh>
    <phoneticPr fontId="8"/>
  </si>
  <si>
    <t>時間</t>
    <rPh sb="0" eb="2">
      <t>ジカン</t>
    </rPh>
    <phoneticPr fontId="8"/>
  </si>
  <si>
    <t>分</t>
    <rPh sb="0" eb="1">
      <t>フン</t>
    </rPh>
    <phoneticPr fontId="8"/>
  </si>
  <si>
    <t>―</t>
    <phoneticPr fontId="8"/>
  </si>
  <si>
    <t>合計
勤務
時間（a）</t>
    <rPh sb="0" eb="2">
      <t>ゴウケイ</t>
    </rPh>
    <rPh sb="3" eb="5">
      <t>キンム</t>
    </rPh>
    <rPh sb="6" eb="8">
      <t>ジカン</t>
    </rPh>
    <phoneticPr fontId="8"/>
  </si>
  <si>
    <t>＊</t>
    <phoneticPr fontId="8"/>
  </si>
  <si>
    <t>Ａ</t>
    <phoneticPr fontId="2"/>
  </si>
  <si>
    <t>日中の時間帯</t>
  </si>
  <si>
    <t>夜間及び深夜の時間帯以外の時間帯（日中の時間帯）：</t>
    <rPh sb="0" eb="2">
      <t>ヤカン</t>
    </rPh>
    <rPh sb="2" eb="3">
      <t>オヨ</t>
    </rPh>
    <rPh sb="4" eb="6">
      <t>シンヤ</t>
    </rPh>
    <rPh sb="7" eb="10">
      <t>ジカンタイ</t>
    </rPh>
    <rPh sb="10" eb="12">
      <t>イガイ</t>
    </rPh>
    <rPh sb="13" eb="15">
      <t>ジカン</t>
    </rPh>
    <rPh sb="15" eb="16">
      <t>タイ</t>
    </rPh>
    <rPh sb="17" eb="19">
      <t>ニッチュウ</t>
    </rPh>
    <rPh sb="20" eb="23">
      <t>ジカンタイ</t>
    </rPh>
    <phoneticPr fontId="10"/>
  </si>
  <si>
    <t>）</t>
    <phoneticPr fontId="2"/>
  </si>
  <si>
    <t>―</t>
    <phoneticPr fontId="2"/>
  </si>
  <si>
    <t>―</t>
    <phoneticPr fontId="2"/>
  </si>
  <si>
    <t>日中の時間帯</t>
    <rPh sb="0" eb="2">
      <t>ニッチュウ</t>
    </rPh>
    <rPh sb="3" eb="5">
      <t>ジカン</t>
    </rPh>
    <rPh sb="5" eb="6">
      <t>タイ</t>
    </rPh>
    <phoneticPr fontId="8"/>
  </si>
  <si>
    <t>　</t>
    <phoneticPr fontId="2"/>
  </si>
  <si>
    <t>第　　２　　週</t>
  </si>
  <si>
    <t>第　　３　　週</t>
  </si>
  <si>
    <t>第　　４　　週</t>
  </si>
  <si>
    <t>）</t>
    <phoneticPr fontId="2"/>
  </si>
  <si>
    <t>第　　１　　週</t>
    <phoneticPr fontId="2"/>
  </si>
  <si>
    <t>―</t>
    <phoneticPr fontId="8"/>
  </si>
  <si>
    <t>―</t>
    <phoneticPr fontId="8"/>
  </si>
  <si>
    <t>登録定員数　　　　　　  　  名　</t>
    <rPh sb="0" eb="2">
      <t>トウロク</t>
    </rPh>
    <phoneticPr fontId="8"/>
  </si>
  <si>
    <t>通いサービス利用定員数　　　　　　　名　</t>
    <rPh sb="0" eb="1">
      <t>カヨ</t>
    </rPh>
    <phoneticPr fontId="8"/>
  </si>
  <si>
    <t>宿泊サービス利用定員数　　　　　　　名　</t>
    <rPh sb="0" eb="2">
      <t>シュクハク</t>
    </rPh>
    <phoneticPr fontId="8"/>
  </si>
  <si>
    <t>17～21時</t>
    <rPh sb="5" eb="6">
      <t>ジ</t>
    </rPh>
    <phoneticPr fontId="10"/>
  </si>
  <si>
    <t>介護従業者の日中の時間帯の勤務時間の合計（Ⅰ）</t>
    <rPh sb="0" eb="2">
      <t>カイゴ</t>
    </rPh>
    <rPh sb="2" eb="5">
      <t>ジュウギョウシャ</t>
    </rPh>
    <rPh sb="6" eb="8">
      <t>ニッチュウ</t>
    </rPh>
    <rPh sb="9" eb="11">
      <t>ジカン</t>
    </rPh>
    <rPh sb="11" eb="12">
      <t>タイ</t>
    </rPh>
    <rPh sb="13" eb="15">
      <t>キンム</t>
    </rPh>
    <rPh sb="15" eb="17">
      <t>ジカン</t>
    </rPh>
    <rPh sb="18" eb="20">
      <t>ゴウケイ</t>
    </rPh>
    <phoneticPr fontId="8"/>
  </si>
  <si>
    <t>介護従業者の夜間及び深夜の時間帯の勤務時間の合計（Ⅱ）</t>
    <rPh sb="0" eb="2">
      <t>カイゴ</t>
    </rPh>
    <rPh sb="2" eb="5">
      <t>ジュウギョウシャ</t>
    </rPh>
    <rPh sb="6" eb="8">
      <t>ヤカン</t>
    </rPh>
    <rPh sb="8" eb="9">
      <t>オヨ</t>
    </rPh>
    <rPh sb="10" eb="12">
      <t>シンヤ</t>
    </rPh>
    <rPh sb="13" eb="15">
      <t>ジカン</t>
    </rPh>
    <rPh sb="15" eb="16">
      <t>タイ</t>
    </rPh>
    <rPh sb="17" eb="19">
      <t>キンム</t>
    </rPh>
    <rPh sb="19" eb="21">
      <t>ジカン</t>
    </rPh>
    <rPh sb="22" eb="24">
      <t>ゴウケイ</t>
    </rPh>
    <phoneticPr fontId="8"/>
  </si>
  <si>
    <t>※</t>
    <phoneticPr fontId="8"/>
  </si>
  <si>
    <r>
      <t xml:space="preserve">／週 </t>
    </r>
    <r>
      <rPr>
        <b/>
        <u/>
        <sz val="20"/>
        <color indexed="12"/>
        <rFont val="ＭＳ Ｐゴシック"/>
        <family val="3"/>
        <charset val="128"/>
      </rPr>
      <t>（d）</t>
    </r>
    <rPh sb="1" eb="2">
      <t>シュウ</t>
    </rPh>
    <phoneticPr fontId="8"/>
  </si>
  <si>
    <r>
      <t xml:space="preserve">／日 </t>
    </r>
    <r>
      <rPr>
        <b/>
        <u/>
        <sz val="20"/>
        <color indexed="12"/>
        <rFont val="ＭＳ Ｐゴシック"/>
        <family val="3"/>
        <charset val="128"/>
      </rPr>
      <t>（e）</t>
    </r>
    <rPh sb="1" eb="2">
      <t>ヒ</t>
    </rPh>
    <phoneticPr fontId="8"/>
  </si>
  <si>
    <t>サービス種類（</t>
    <phoneticPr fontId="2"/>
  </si>
  <si>
    <t>（</t>
    <phoneticPr fontId="2"/>
  </si>
  <si>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　[就業規則等で定められた１週あたりの勤務時間]：</t>
    </r>
    <rPh sb="13" eb="14">
      <t>シュウ</t>
    </rPh>
    <rPh sb="36" eb="37">
      <t>シュウ</t>
    </rPh>
    <phoneticPr fontId="8"/>
  </si>
  <si>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　[就業規則等で定められた１日あたりの勤務時間]：</t>
    </r>
    <rPh sb="13" eb="14">
      <t>ヒ</t>
    </rPh>
    <rPh sb="36" eb="37">
      <t>ヒ</t>
    </rPh>
    <phoneticPr fontId="8"/>
  </si>
  <si>
    <t>21～６時（休憩１H、実働８時間）</t>
    <rPh sb="4" eb="5">
      <t>ジ</t>
    </rPh>
    <rPh sb="6" eb="8">
      <t>キュウケイ</t>
    </rPh>
    <rPh sb="11" eb="13">
      <t>ジツドウ</t>
    </rPh>
    <rPh sb="14" eb="16">
      <t>ジカン</t>
    </rPh>
    <phoneticPr fontId="10"/>
  </si>
  <si>
    <t>６～10時</t>
    <rPh sb="4" eb="5">
      <t>ジ</t>
    </rPh>
    <phoneticPr fontId="10"/>
  </si>
  <si>
    <t>勤務形態の区分　Ａ：常勤で専従　Ｂ：常勤で兼務　Ｃ：常勤以外で専従　Ｄ：常勤以外で兼務</t>
    <phoneticPr fontId="8"/>
  </si>
  <si>
    <t>管理者</t>
    <rPh sb="0" eb="3">
      <t>カンリシャ</t>
    </rPh>
    <phoneticPr fontId="8"/>
  </si>
  <si>
    <t>介護支援専門員</t>
    <rPh sb="0" eb="2">
      <t>カイゴ</t>
    </rPh>
    <rPh sb="2" eb="4">
      <t>シエン</t>
    </rPh>
    <rPh sb="4" eb="7">
      <t>センモンイン</t>
    </rPh>
    <phoneticPr fontId="8"/>
  </si>
  <si>
    <t>介護従業者</t>
    <rPh sb="0" eb="2">
      <t>カイゴ</t>
    </rPh>
    <rPh sb="2" eb="5">
      <t>ジュウギョウシャ</t>
    </rPh>
    <phoneticPr fontId="8"/>
  </si>
  <si>
    <r>
      <t>　1　申請する事業に係る従業者全員（管理者を含む。）の</t>
    </r>
    <r>
      <rPr>
        <b/>
        <u/>
        <sz val="13"/>
        <rFont val="ＭＳ Ｐゴシック"/>
        <family val="3"/>
        <charset val="128"/>
      </rPr>
      <t>４週間分</t>
    </r>
    <r>
      <rPr>
        <sz val="12"/>
        <rFont val="ＭＳ Ｐゴシック"/>
        <family val="3"/>
        <charset val="128"/>
      </rPr>
      <t>の勤務すべき時間数（休憩時間除く。）を記載してください。</t>
    </r>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2"/>
  </si>
  <si>
    <t>　　なお、介護従事者については、日中の時間帯とそれ以外の夜間及び深夜の時期帯を区分して記入してください。</t>
    <rPh sb="16" eb="18">
      <t>ニッチュウ</t>
    </rPh>
    <rPh sb="19" eb="21">
      <t>ジカン</t>
    </rPh>
    <phoneticPr fontId="8"/>
  </si>
  <si>
    <t>日中の時間帯</t>
    <rPh sb="0" eb="2">
      <t>ニッチュウ</t>
    </rPh>
    <rPh sb="3" eb="5">
      <t>ジカン</t>
    </rPh>
    <rPh sb="5" eb="6">
      <t>タイ</t>
    </rPh>
    <phoneticPr fontId="10"/>
  </si>
  <si>
    <t>日中の時間帯</t>
    <rPh sb="0" eb="2">
      <t>ニッチュウ</t>
    </rPh>
    <rPh sb="3" eb="6">
      <t>ジカンタイ</t>
    </rPh>
    <phoneticPr fontId="10"/>
  </si>
  <si>
    <t>　2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10"/>
  </si>
  <si>
    <t>　3　資格欄は、人員基準上必要となる資格を記載してください。（例：介護支援専門員、看護師など）</t>
    <rPh sb="3" eb="5">
      <t>シカク</t>
    </rPh>
    <rPh sb="5" eb="6">
      <t>ラン</t>
    </rPh>
    <rPh sb="8" eb="10">
      <t>ジンイン</t>
    </rPh>
    <rPh sb="10" eb="12">
      <t>キジュン</t>
    </rPh>
    <rPh sb="12" eb="13">
      <t>ジョウ</t>
    </rPh>
    <rPh sb="13" eb="15">
      <t>ヒツヨウ</t>
    </rPh>
    <rPh sb="18" eb="20">
      <t>シカク</t>
    </rPh>
    <rPh sb="21" eb="23">
      <t>キサイ</t>
    </rPh>
    <rPh sb="31" eb="32">
      <t>レイ</t>
    </rPh>
    <rPh sb="33" eb="35">
      <t>カイゴ</t>
    </rPh>
    <rPh sb="35" eb="37">
      <t>シエン</t>
    </rPh>
    <rPh sb="37" eb="40">
      <t>センモンイン</t>
    </rPh>
    <rPh sb="41" eb="43">
      <t>カンゴ</t>
    </rPh>
    <rPh sb="43" eb="44">
      <t>シ</t>
    </rPh>
    <phoneticPr fontId="2"/>
  </si>
  <si>
    <t>　4　職員が兼務する場合（例：介護支援専門員と介護従事者）には、それぞれの職種で勤務時間を分けて記入してください。</t>
    <rPh sb="3" eb="5">
      <t>ショクイン</t>
    </rPh>
    <rPh sb="6" eb="8">
      <t>ケンム</t>
    </rPh>
    <rPh sb="10" eb="12">
      <t>バアイ</t>
    </rPh>
    <rPh sb="13" eb="14">
      <t>レイ</t>
    </rPh>
    <rPh sb="15" eb="17">
      <t>カイゴ</t>
    </rPh>
    <rPh sb="17" eb="19">
      <t>シエン</t>
    </rPh>
    <rPh sb="19" eb="22">
      <t>センモンイン</t>
    </rPh>
    <rPh sb="23" eb="25">
      <t>カイゴ</t>
    </rPh>
    <rPh sb="25" eb="28">
      <t>ジュウジシャ</t>
    </rPh>
    <rPh sb="37" eb="39">
      <t>ショクシュ</t>
    </rPh>
    <rPh sb="40" eb="42">
      <t>キンム</t>
    </rPh>
    <rPh sb="42" eb="44">
      <t>ジカン</t>
    </rPh>
    <rPh sb="45" eb="46">
      <t>ワ</t>
    </rPh>
    <rPh sb="48" eb="50">
      <t>キニュウ</t>
    </rPh>
    <phoneticPr fontId="2"/>
  </si>
  <si>
    <r>
      <t>　6　</t>
    </r>
    <r>
      <rPr>
        <b/>
        <u/>
        <sz val="13"/>
        <rFont val="ＭＳ Ｐゴシック"/>
        <family val="3"/>
        <charset val="128"/>
      </rPr>
      <t>介護従業者の常勤換算後の人数は、「日中の時間帯」と「夜間及び深夜の時間帯」の勤務時間を合計した時間数をもとに計算してください。</t>
    </r>
    <rPh sb="3" eb="5">
      <t>カイゴ</t>
    </rPh>
    <rPh sb="5" eb="8">
      <t>ジュウギョウシャ</t>
    </rPh>
    <rPh sb="9" eb="11">
      <t>ジョウキン</t>
    </rPh>
    <rPh sb="11" eb="13">
      <t>カンサン</t>
    </rPh>
    <rPh sb="13" eb="14">
      <t>ゴ</t>
    </rPh>
    <rPh sb="15" eb="17">
      <t>ニンズウ</t>
    </rPh>
    <rPh sb="20" eb="22">
      <t>ニッチュウ</t>
    </rPh>
    <rPh sb="23" eb="25">
      <t>ジカン</t>
    </rPh>
    <rPh sb="25" eb="26">
      <t>タイ</t>
    </rPh>
    <rPh sb="29" eb="31">
      <t>ヤカン</t>
    </rPh>
    <rPh sb="31" eb="32">
      <t>オヨ</t>
    </rPh>
    <rPh sb="33" eb="35">
      <t>シンヤ</t>
    </rPh>
    <rPh sb="36" eb="39">
      <t>ジカンタイ</t>
    </rPh>
    <rPh sb="41" eb="43">
      <t>キンム</t>
    </rPh>
    <rPh sb="43" eb="45">
      <t>ジカン</t>
    </rPh>
    <rPh sb="46" eb="48">
      <t>ゴウケイ</t>
    </rPh>
    <rPh sb="50" eb="53">
      <t>ジカンスウ</t>
    </rPh>
    <rPh sb="57" eb="59">
      <t>ケイサン</t>
    </rPh>
    <phoneticPr fontId="8"/>
  </si>
  <si>
    <t>　7　常勤換算後の人数は、小数点以下第２位を切り捨てしてください。</t>
    <rPh sb="3" eb="5">
      <t>ジョウキン</t>
    </rPh>
    <rPh sb="5" eb="7">
      <t>カンサン</t>
    </rPh>
    <rPh sb="7" eb="8">
      <t>ゴ</t>
    </rPh>
    <rPh sb="9" eb="11">
      <t>ニンズウ</t>
    </rPh>
    <phoneticPr fontId="8"/>
  </si>
  <si>
    <t>　8　＊欄には、当該月の曜日を記入してください。</t>
    <rPh sb="4" eb="5">
      <t>ラン</t>
    </rPh>
    <rPh sb="8" eb="10">
      <t>トウガイ</t>
    </rPh>
    <rPh sb="10" eb="11">
      <t>ツキ</t>
    </rPh>
    <rPh sb="12" eb="14">
      <t>ヨウビ</t>
    </rPh>
    <rPh sb="15" eb="17">
      <t>キニュウ</t>
    </rPh>
    <phoneticPr fontId="6"/>
  </si>
  <si>
    <t>　9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2"/>
  </si>
  <si>
    <t>常勤換算算定用の勤務時間（a）</t>
    <rPh sb="3" eb="4">
      <t>サン</t>
    </rPh>
    <rPh sb="4" eb="6">
      <t>サンテイ</t>
    </rPh>
    <rPh sb="6" eb="7">
      <t>ヨウ</t>
    </rPh>
    <rPh sb="8" eb="10">
      <t>キンム</t>
    </rPh>
    <rPh sb="10" eb="12">
      <t>ジカン</t>
    </rPh>
    <phoneticPr fontId="8"/>
  </si>
  <si>
    <t>常勤換算後の人数（b）</t>
    <rPh sb="3" eb="4">
      <t>サン</t>
    </rPh>
    <rPh sb="4" eb="5">
      <t>ゴ</t>
    </rPh>
    <rPh sb="6" eb="8">
      <t>ニンズウ</t>
    </rPh>
    <phoneticPr fontId="8"/>
  </si>
  <si>
    <t>前年度の平均通いサービス利用者数</t>
    <rPh sb="0" eb="3">
      <t>ゼンネンド</t>
    </rPh>
    <rPh sb="4" eb="6">
      <t>ヘイキン</t>
    </rPh>
    <rPh sb="6" eb="7">
      <t>カヨ</t>
    </rPh>
    <rPh sb="14" eb="15">
      <t>シャ</t>
    </rPh>
    <rPh sb="15" eb="16">
      <t>スウ</t>
    </rPh>
    <phoneticPr fontId="8"/>
  </si>
  <si>
    <t>名</t>
    <rPh sb="0" eb="1">
      <t>メイ</t>
    </rPh>
    <phoneticPr fontId="8"/>
  </si>
  <si>
    <t>常勤換算後の人数（ィ＝ｱ÷e）</t>
    <phoneticPr fontId="8"/>
  </si>
  <si>
    <t>常勤換算後の人数（ｴ＝ｳ÷e）</t>
    <phoneticPr fontId="8"/>
  </si>
  <si>
    <t>介護従業者における日中の時間帯の勤務時間の計（ｱ）</t>
    <rPh sb="0" eb="2">
      <t>カイゴ</t>
    </rPh>
    <rPh sb="2" eb="5">
      <t>ジュウギョウシャ</t>
    </rPh>
    <rPh sb="9" eb="11">
      <t>ニッチュウ</t>
    </rPh>
    <rPh sb="12" eb="15">
      <t>ジカンタイ</t>
    </rPh>
    <rPh sb="16" eb="18">
      <t>キンム</t>
    </rPh>
    <rPh sb="18" eb="20">
      <t>ジカン</t>
    </rPh>
    <rPh sb="21" eb="22">
      <t>ケイ</t>
    </rPh>
    <phoneticPr fontId="10"/>
  </si>
  <si>
    <t>介護従業者における日中の時間帯の勤務時間の基準（ｳ）</t>
    <rPh sb="0" eb="2">
      <t>カイゴ</t>
    </rPh>
    <rPh sb="2" eb="5">
      <t>ジュウギョウシャ</t>
    </rPh>
    <rPh sb="9" eb="11">
      <t>ニッチュウ</t>
    </rPh>
    <rPh sb="12" eb="15">
      <t>ジカンタイ</t>
    </rPh>
    <rPh sb="16" eb="18">
      <t>キンム</t>
    </rPh>
    <rPh sb="18" eb="20">
      <t>ジカン</t>
    </rPh>
    <rPh sb="21" eb="23">
      <t>キジュン</t>
    </rPh>
    <phoneticPr fontId="10"/>
  </si>
  <si>
    <t>A</t>
  </si>
  <si>
    <t>B</t>
  </si>
  <si>
    <t>C</t>
  </si>
  <si>
    <t>　（例：夜勤者の勤務時間帯は１７時～１０時、日中の時間帯を６時～２１時とした場合。）</t>
    <rPh sb="2" eb="3">
      <t>レイ</t>
    </rPh>
    <rPh sb="4" eb="6">
      <t>ヤキン</t>
    </rPh>
    <rPh sb="6" eb="7">
      <t>シャ</t>
    </rPh>
    <rPh sb="8" eb="10">
      <t>キンム</t>
    </rPh>
    <rPh sb="10" eb="13">
      <t>ジカンタイ</t>
    </rPh>
    <rPh sb="16" eb="17">
      <t>ジ</t>
    </rPh>
    <rPh sb="20" eb="21">
      <t>ジ</t>
    </rPh>
    <rPh sb="22" eb="24">
      <t>ニッチュウ</t>
    </rPh>
    <rPh sb="25" eb="27">
      <t>ジカン</t>
    </rPh>
    <rPh sb="27" eb="28">
      <t>タイ</t>
    </rPh>
    <rPh sb="30" eb="31">
      <t>ジ</t>
    </rPh>
    <rPh sb="34" eb="35">
      <t>ジ</t>
    </rPh>
    <rPh sb="38" eb="40">
      <t>バアイ</t>
    </rPh>
    <phoneticPr fontId="2"/>
  </si>
  <si>
    <t>（</t>
    <phoneticPr fontId="2"/>
  </si>
  <si>
    <t>サービス種類（</t>
    <phoneticPr fontId="2"/>
  </si>
  <si>
    <t>）</t>
    <phoneticPr fontId="2"/>
  </si>
  <si>
    <t>）</t>
    <phoneticPr fontId="2"/>
  </si>
  <si>
    <t>―</t>
    <phoneticPr fontId="2"/>
  </si>
  <si>
    <t>―</t>
    <phoneticPr fontId="2"/>
  </si>
  <si>
    <t>―</t>
    <phoneticPr fontId="8"/>
  </si>
  <si>
    <t>常勤換算後の人数（ィ＝ｱ÷e）</t>
    <phoneticPr fontId="8"/>
  </si>
  <si>
    <t>常勤換算後の人数（ｴ＝ｳ÷e）</t>
    <phoneticPr fontId="8"/>
  </si>
  <si>
    <t>～</t>
    <phoneticPr fontId="8"/>
  </si>
  <si>
    <t>まで</t>
    <phoneticPr fontId="8"/>
  </si>
  <si>
    <t>Ａ</t>
    <phoneticPr fontId="2"/>
  </si>
  <si>
    <t>―</t>
    <phoneticPr fontId="8"/>
  </si>
  <si>
    <t>―</t>
    <phoneticPr fontId="8"/>
  </si>
  <si>
    <t>看護師</t>
    <rPh sb="0" eb="2">
      <t>カンゴ</t>
    </rPh>
    <rPh sb="2" eb="3">
      <t>シ</t>
    </rPh>
    <phoneticPr fontId="8"/>
  </si>
  <si>
    <t>帯広太郎</t>
    <rPh sb="0" eb="2">
      <t>オビヒロ</t>
    </rPh>
    <rPh sb="2" eb="4">
      <t>タロウ</t>
    </rPh>
    <phoneticPr fontId="8"/>
  </si>
  <si>
    <t>南町花子</t>
    <rPh sb="0" eb="2">
      <t>ミナミマチ</t>
    </rPh>
    <rPh sb="2" eb="4">
      <t>ハナコ</t>
    </rPh>
    <phoneticPr fontId="8"/>
  </si>
  <si>
    <t>休</t>
    <rPh sb="0" eb="1">
      <t>ヤス</t>
    </rPh>
    <phoneticPr fontId="8"/>
  </si>
  <si>
    <t>登録定員数　　　　２５　  名　</t>
    <rPh sb="0" eb="2">
      <t>トウロク</t>
    </rPh>
    <phoneticPr fontId="8"/>
  </si>
  <si>
    <t>通いサービス利用定員数　　１５　　名　</t>
    <rPh sb="0" eb="1">
      <t>カヨ</t>
    </rPh>
    <phoneticPr fontId="8"/>
  </si>
  <si>
    <t>宿泊サービス利用定員数　　　　９　名　</t>
    <rPh sb="0" eb="2">
      <t>シュクハク</t>
    </rPh>
    <phoneticPr fontId="8"/>
  </si>
  <si>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8"/>
  </si>
  <si>
    <t>愛国一郎</t>
    <rPh sb="0" eb="2">
      <t>アイコク</t>
    </rPh>
    <rPh sb="2" eb="4">
      <t>イチロウ</t>
    </rPh>
    <phoneticPr fontId="8"/>
  </si>
  <si>
    <t>以平二郎</t>
    <rPh sb="0" eb="1">
      <t>イ</t>
    </rPh>
    <rPh sb="1" eb="2">
      <t>タイ</t>
    </rPh>
    <rPh sb="2" eb="4">
      <t>ジロウ</t>
    </rPh>
    <phoneticPr fontId="8"/>
  </si>
  <si>
    <t>岩内三郎</t>
    <rPh sb="0" eb="2">
      <t>イワナイ</t>
    </rPh>
    <rPh sb="2" eb="4">
      <t>サブロウ</t>
    </rPh>
    <phoneticPr fontId="8"/>
  </si>
  <si>
    <t>川西四郎</t>
    <rPh sb="0" eb="2">
      <t>カワニシ</t>
    </rPh>
    <rPh sb="2" eb="4">
      <t>シロウ</t>
    </rPh>
    <phoneticPr fontId="8"/>
  </si>
  <si>
    <t>清川五郎</t>
    <rPh sb="0" eb="2">
      <t>キヨカワ</t>
    </rPh>
    <rPh sb="2" eb="4">
      <t>ゴロウ</t>
    </rPh>
    <phoneticPr fontId="8"/>
  </si>
  <si>
    <t>桜木六郎</t>
    <rPh sb="0" eb="2">
      <t>サクラギ</t>
    </rPh>
    <rPh sb="2" eb="4">
      <t>ロクロウ</t>
    </rPh>
    <phoneticPr fontId="8"/>
  </si>
  <si>
    <t>拓成七郎</t>
    <rPh sb="0" eb="1">
      <t>タク</t>
    </rPh>
    <rPh sb="1" eb="2">
      <t>ナ</t>
    </rPh>
    <rPh sb="2" eb="4">
      <t>シチロウ</t>
    </rPh>
    <phoneticPr fontId="8"/>
  </si>
  <si>
    <t>美栄鳥子</t>
    <rPh sb="0" eb="2">
      <t>ミエイ</t>
    </rPh>
    <rPh sb="2" eb="3">
      <t>トリ</t>
    </rPh>
    <rPh sb="3" eb="4">
      <t>コ</t>
    </rPh>
    <phoneticPr fontId="8"/>
  </si>
  <si>
    <t>基松風子</t>
    <rPh sb="0" eb="1">
      <t>モトイ</t>
    </rPh>
    <rPh sb="1" eb="2">
      <t>マツ</t>
    </rPh>
    <rPh sb="2" eb="3">
      <t>フウ</t>
    </rPh>
    <rPh sb="3" eb="4">
      <t>コ</t>
    </rPh>
    <phoneticPr fontId="2"/>
  </si>
  <si>
    <t>八千代月子</t>
    <rPh sb="0" eb="3">
      <t>ヤチヨ</t>
    </rPh>
    <rPh sb="3" eb="4">
      <t>ツキ</t>
    </rPh>
    <rPh sb="4" eb="5">
      <t>コ</t>
    </rPh>
    <phoneticPr fontId="2"/>
  </si>
  <si>
    <t>依田勉三</t>
    <rPh sb="0" eb="2">
      <t>ヨダ</t>
    </rPh>
    <rPh sb="2" eb="3">
      <t>ベン</t>
    </rPh>
    <rPh sb="3" eb="4">
      <t>サン</t>
    </rPh>
    <phoneticPr fontId="2"/>
  </si>
  <si>
    <t>南町花子</t>
    <phoneticPr fontId="8"/>
  </si>
  <si>
    <t>常勤換算の考え方</t>
    <rPh sb="0" eb="2">
      <t>ジョウキン</t>
    </rPh>
    <rPh sb="2" eb="4">
      <t>カンサン</t>
    </rPh>
    <rPh sb="5" eb="6">
      <t>カンガ</t>
    </rPh>
    <rPh sb="7" eb="8">
      <t>カタ</t>
    </rPh>
    <phoneticPr fontId="2"/>
  </si>
  <si>
    <t>１．用語の定義</t>
    <rPh sb="2" eb="4">
      <t>ヨウゴ</t>
    </rPh>
    <rPh sb="5" eb="7">
      <t>テイギ</t>
    </rPh>
    <phoneticPr fontId="2"/>
  </si>
  <si>
    <t>（１）「常勤換算方法」</t>
    <rPh sb="4" eb="6">
      <t>ジョウキン</t>
    </rPh>
    <rPh sb="6" eb="8">
      <t>カンサン</t>
    </rPh>
    <rPh sb="8" eb="10">
      <t>ホウホウ</t>
    </rPh>
    <phoneticPr fontId="2"/>
  </si>
  <si>
    <t>（２）勤務延時間数</t>
    <rPh sb="3" eb="5">
      <t>キンム</t>
    </rPh>
    <rPh sb="5" eb="6">
      <t>ノ</t>
    </rPh>
    <rPh sb="6" eb="9">
      <t>ジカンスウ</t>
    </rPh>
    <phoneticPr fontId="2"/>
  </si>
  <si>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2"/>
  </si>
  <si>
    <t>（３）常勤</t>
    <rPh sb="3" eb="5">
      <t>ジョウキン</t>
    </rPh>
    <phoneticPr fontId="2"/>
  </si>
  <si>
    <t>２．常勤換算の計算方法</t>
    <rPh sb="2" eb="4">
      <t>ジョウキン</t>
    </rPh>
    <rPh sb="4" eb="6">
      <t>カンサン</t>
    </rPh>
    <rPh sb="7" eb="9">
      <t>ケイサン</t>
    </rPh>
    <rPh sb="9" eb="11">
      <t>ホウホウ</t>
    </rPh>
    <phoneticPr fontId="2"/>
  </si>
  <si>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2"/>
  </si>
  <si>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2"/>
  </si>
  <si>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2"/>
  </si>
  <si>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2"/>
  </si>
  <si>
    <t>３．Q&amp;Aより</t>
    <phoneticPr fontId="2"/>
  </si>
  <si>
    <t>　グループホームにおける、直接処遇職員の常勤換算の考え方如何。</t>
    <phoneticPr fontId="2"/>
  </si>
  <si>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2"/>
  </si>
  <si>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phoneticPr fontId="2"/>
  </si>
  <si>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phoneticPr fontId="2"/>
  </si>
  <si>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2"/>
  </si>
  <si>
    <t>日</t>
    <rPh sb="0" eb="1">
      <t>ニチ</t>
    </rPh>
    <phoneticPr fontId="8"/>
  </si>
  <si>
    <t>月</t>
    <rPh sb="0" eb="1">
      <t>ゲツ</t>
    </rPh>
    <phoneticPr fontId="8"/>
  </si>
  <si>
    <t>火</t>
    <rPh sb="0" eb="1">
      <t>カ</t>
    </rPh>
    <phoneticPr fontId="8"/>
  </si>
  <si>
    <t>水</t>
    <rPh sb="0" eb="1">
      <t>スイ</t>
    </rPh>
    <phoneticPr fontId="8"/>
  </si>
  <si>
    <t>木</t>
    <rPh sb="0" eb="1">
      <t>モク</t>
    </rPh>
    <phoneticPr fontId="8"/>
  </si>
  <si>
    <t>金</t>
    <rPh sb="0" eb="1">
      <t>キン</t>
    </rPh>
    <phoneticPr fontId="8"/>
  </si>
  <si>
    <t>土</t>
    <rPh sb="0" eb="1">
      <t>ド</t>
    </rPh>
    <phoneticPr fontId="8"/>
  </si>
  <si>
    <t>南町花子</t>
    <rPh sb="0" eb="2">
      <t>ミナミマチ</t>
    </rPh>
    <rPh sb="2" eb="3">
      <t>ハナ</t>
    </rPh>
    <rPh sb="3" eb="4">
      <t>コ</t>
    </rPh>
    <phoneticPr fontId="2"/>
  </si>
  <si>
    <t>合計
勤務
時間</t>
    <rPh sb="0" eb="2">
      <t>ゴウケイ</t>
    </rPh>
    <rPh sb="3" eb="5">
      <t>キンム</t>
    </rPh>
    <rPh sb="6" eb="8">
      <t>ジカン</t>
    </rPh>
    <phoneticPr fontId="8"/>
  </si>
  <si>
    <t>　　　　　　　　　　　　　　　　　　　　　　　　　計算式：常勤換算後の人数（ｂ）＝(ａ)÷(d)÷4</t>
    <phoneticPr fontId="8"/>
  </si>
  <si>
    <t>　5　常勤換算後の人数（ｂ）は、常勤換算算定用の勤務時間(ａ)を、常勤職員が勤務すべき週あたりの勤務時間(ｄ)に４を乗じた時間数で除することにより算出してください。</t>
    <rPh sb="16" eb="18">
      <t>ジョウキン</t>
    </rPh>
    <rPh sb="18" eb="20">
      <t>カンサン</t>
    </rPh>
    <rPh sb="20" eb="22">
      <t>サンテイ</t>
    </rPh>
    <rPh sb="22" eb="23">
      <t>ヨウ</t>
    </rPh>
    <rPh sb="24" eb="26">
      <t>キンム</t>
    </rPh>
    <rPh sb="26" eb="28">
      <t>ジカン</t>
    </rPh>
    <rPh sb="33" eb="35">
      <t>ジョウキン</t>
    </rPh>
    <rPh sb="35" eb="37">
      <t>ショクイン</t>
    </rPh>
    <rPh sb="38" eb="40">
      <t>キンム</t>
    </rPh>
    <rPh sb="43" eb="44">
      <t>シュウ</t>
    </rPh>
    <rPh sb="58" eb="59">
      <t>ジョウ</t>
    </rPh>
    <rPh sb="61" eb="63">
      <t>ジカン</t>
    </rPh>
    <rPh sb="63" eb="64">
      <t>スウ</t>
    </rPh>
    <phoneticPr fontId="8"/>
  </si>
  <si>
    <t>　　＊常勤換算算定用の勤務時間（a）…常勤専従の場合は常勤職員の４週の勤務時間数となり、それ以外の場合は勤務延時間数となります。</t>
    <rPh sb="3" eb="5">
      <t>ジョウキン</t>
    </rPh>
    <rPh sb="5" eb="7">
      <t>カンサン</t>
    </rPh>
    <rPh sb="7" eb="9">
      <t>サンテイ</t>
    </rPh>
    <rPh sb="9" eb="10">
      <t>ヨウ</t>
    </rPh>
    <rPh sb="11" eb="13">
      <t>キンム</t>
    </rPh>
    <rPh sb="13" eb="15">
      <t>ジカン</t>
    </rPh>
    <rPh sb="19" eb="21">
      <t>ジョウキン</t>
    </rPh>
    <rPh sb="21" eb="23">
      <t>センジュウ</t>
    </rPh>
    <rPh sb="24" eb="26">
      <t>バアイ</t>
    </rPh>
    <rPh sb="27" eb="29">
      <t>ジョウキン</t>
    </rPh>
    <rPh sb="29" eb="31">
      <t>ショクイン</t>
    </rPh>
    <rPh sb="33" eb="34">
      <t>シュウ</t>
    </rPh>
    <rPh sb="35" eb="37">
      <t>キンム</t>
    </rPh>
    <rPh sb="37" eb="40">
      <t>ジカンスウ</t>
    </rPh>
    <rPh sb="46" eb="48">
      <t>イガイ</t>
    </rPh>
    <rPh sb="49" eb="51">
      <t>バアイ</t>
    </rPh>
    <rPh sb="52" eb="54">
      <t>キンム</t>
    </rPh>
    <rPh sb="55" eb="57">
      <t>ジカン</t>
    </rPh>
    <rPh sb="57" eb="58">
      <t>スウ</t>
    </rPh>
    <phoneticPr fontId="2"/>
  </si>
  <si>
    <t>―</t>
  </si>
  <si>
    <t>）</t>
    <phoneticPr fontId="2"/>
  </si>
  <si>
    <t>）</t>
    <phoneticPr fontId="2"/>
  </si>
  <si>
    <t>第　　１　　週</t>
    <phoneticPr fontId="2"/>
  </si>
  <si>
    <t>＊</t>
    <phoneticPr fontId="8"/>
  </si>
  <si>
    <t>―</t>
    <phoneticPr fontId="2"/>
  </si>
  <si>
    <t>　</t>
    <phoneticPr fontId="2"/>
  </si>
  <si>
    <t>―</t>
    <phoneticPr fontId="8"/>
  </si>
  <si>
    <t>勤務形態の区分　Ａ：常勤で専従　Ｂ：常勤で兼務　Ｃ：常勤以外で専従　Ｄ：常勤以外で兼務</t>
    <phoneticPr fontId="8"/>
  </si>
  <si>
    <t>　　　　　　　　　　　　　　　　　　　　　　　　　計算式：常勤換算後の人数（ｂ）＝(ａ)÷(d)÷4</t>
    <phoneticPr fontId="8"/>
  </si>
  <si>
    <t>　10  従業者の勤務の体制及び勤務形態一覧表（シフト）も併せて提出してください。（事業所で使用しているもので差し支えありません。）</t>
    <rPh sb="29" eb="30">
      <t>アワ</t>
    </rPh>
    <rPh sb="32" eb="34">
      <t>テイシュツ</t>
    </rPh>
    <rPh sb="55" eb="56">
      <t>サ</t>
    </rPh>
    <rPh sb="57" eb="58">
      <t>ツカ</t>
    </rPh>
    <phoneticPr fontId="8"/>
  </si>
  <si>
    <t>看護小規模多機能型居宅介護</t>
    <rPh sb="0" eb="2">
      <t>カンゴ</t>
    </rPh>
    <rPh sb="2" eb="5">
      <t>ショウキボ</t>
    </rPh>
    <rPh sb="5" eb="9">
      <t>タキノウガタ</t>
    </rPh>
    <rPh sb="9" eb="11">
      <t>キョタク</t>
    </rPh>
    <rPh sb="11" eb="13">
      <t>カイゴ</t>
    </rPh>
    <phoneticPr fontId="8"/>
  </si>
  <si>
    <t>看護師</t>
    <phoneticPr fontId="8"/>
  </si>
  <si>
    <t>准看護師</t>
    <phoneticPr fontId="8"/>
  </si>
  <si>
    <t>大正空子</t>
    <rPh sb="0" eb="2">
      <t>タイショウ</t>
    </rPh>
    <rPh sb="2" eb="3">
      <t>ソラ</t>
    </rPh>
    <rPh sb="3" eb="4">
      <t>コ</t>
    </rPh>
    <phoneticPr fontId="8"/>
  </si>
  <si>
    <t>富士星子</t>
    <rPh sb="0" eb="2">
      <t>フジ</t>
    </rPh>
    <rPh sb="2" eb="3">
      <t>ホシ</t>
    </rPh>
    <rPh sb="3" eb="4">
      <t>コ</t>
    </rPh>
    <phoneticPr fontId="8"/>
  </si>
  <si>
    <t>●夜間及び深夜の時間帯以外の時間帯（日中の時間帯）：</t>
    <rPh sb="1" eb="3">
      <t>ヤカン</t>
    </rPh>
    <rPh sb="3" eb="4">
      <t>オヨ</t>
    </rPh>
    <rPh sb="5" eb="7">
      <t>シンヤ</t>
    </rPh>
    <rPh sb="8" eb="11">
      <t>ジカンタイ</t>
    </rPh>
    <rPh sb="11" eb="13">
      <t>イガイ</t>
    </rPh>
    <rPh sb="14" eb="16">
      <t>ジカン</t>
    </rPh>
    <rPh sb="16" eb="17">
      <t>タイ</t>
    </rPh>
    <rPh sb="18" eb="20">
      <t>ニッチュウ</t>
    </rPh>
    <rPh sb="21" eb="24">
      <t>ジカンタイ</t>
    </rPh>
    <phoneticPr fontId="10"/>
  </si>
  <si>
    <t>～</t>
    <phoneticPr fontId="8"/>
  </si>
  <si>
    <t>まで</t>
    <phoneticPr fontId="8"/>
  </si>
  <si>
    <t>※利用者の１日の活動の開始時刻から終了時刻までを基本とし、事業所が設定する時間帯</t>
    <rPh sb="1" eb="4">
      <t>リヨウシャ</t>
    </rPh>
    <rPh sb="6" eb="7">
      <t>ニチ</t>
    </rPh>
    <rPh sb="8" eb="10">
      <t>カツドウ</t>
    </rPh>
    <rPh sb="11" eb="13">
      <t>カイシ</t>
    </rPh>
    <rPh sb="13" eb="15">
      <t>ジコク</t>
    </rPh>
    <rPh sb="17" eb="19">
      <t>シュウリョウ</t>
    </rPh>
    <rPh sb="19" eb="21">
      <t>ジコク</t>
    </rPh>
    <rPh sb="24" eb="26">
      <t>キホン</t>
    </rPh>
    <rPh sb="29" eb="32">
      <t>ジギョウショ</t>
    </rPh>
    <rPh sb="33" eb="35">
      <t>セッテイ</t>
    </rPh>
    <rPh sb="37" eb="40">
      <t>ジカンタイ</t>
    </rPh>
    <phoneticPr fontId="8"/>
  </si>
  <si>
    <t>～</t>
    <phoneticPr fontId="8"/>
  </si>
  <si>
    <t>まで</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</si>
</sst>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9"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sz val="8"/>
      <name val="ＭＳ Ｐゴシック"/>
      <family val="3"/>
      <charset val="128"/>
    </font>
    <font>
      <b/>
      <sz val="16"/>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10"/>
      <color indexed="10"/>
      <name val="ＭＳ Ｐゴシック"/>
      <family val="3"/>
      <charset val="128"/>
    </font>
    <font>
      <sz val="11"/>
      <color indexed="10"/>
      <name val="ＭＳ Ｐゴシック"/>
      <family val="3"/>
      <charset val="128"/>
    </font>
    <font>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u/>
      <sz val="11"/>
      <color indexed="12"/>
      <name val="ＭＳ Ｐゴシック"/>
      <family val="3"/>
      <charset val="128"/>
    </font>
    <font>
      <b/>
      <sz val="12"/>
      <color indexed="12"/>
      <name val="ＭＳ Ｐゴシック"/>
      <family val="3"/>
      <charset val="128"/>
    </font>
    <font>
      <b/>
      <sz val="12"/>
      <color indexed="14"/>
      <name val="ＭＳ Ｐゴシック"/>
      <family val="3"/>
      <charset val="128"/>
    </font>
    <font>
      <sz val="11"/>
      <color indexed="10"/>
      <name val="ＭＳ Ｐ明朝"/>
      <family val="1"/>
      <charset val="128"/>
    </font>
    <font>
      <sz val="12"/>
      <color indexed="10"/>
      <name val="ＭＳ Ｐゴシック"/>
      <family val="3"/>
      <charset val="128"/>
    </font>
    <font>
      <b/>
      <u/>
      <sz val="20"/>
      <color indexed="12"/>
      <name val="ＭＳ Ｐゴシック"/>
      <family val="3"/>
      <charset val="128"/>
    </font>
    <font>
      <b/>
      <sz val="16"/>
      <color indexed="12"/>
      <name val="ＭＳ Ｐゴシック"/>
      <family val="3"/>
      <charset val="128"/>
    </font>
    <font>
      <b/>
      <sz val="14"/>
      <color indexed="12"/>
      <name val="ＭＳ Ｐゴシック"/>
      <family val="3"/>
      <charset val="128"/>
    </font>
    <font>
      <sz val="14"/>
      <name val="ＭＳ Ｐゴシック"/>
      <family val="3"/>
      <charset val="128"/>
    </font>
    <font>
      <b/>
      <u/>
      <sz val="12"/>
      <color indexed="12"/>
      <name val="ＭＳ Ｐゴシック"/>
      <family val="3"/>
      <charset val="128"/>
    </font>
    <font>
      <b/>
      <sz val="13"/>
      <color indexed="12"/>
      <name val="ＭＳ Ｐゴシック"/>
      <family val="3"/>
      <charset val="128"/>
    </font>
    <font>
      <sz val="13"/>
      <color indexed="12"/>
      <name val="ＭＳ Ｐゴシック"/>
      <family val="3"/>
      <charset val="128"/>
    </font>
    <font>
      <b/>
      <u/>
      <sz val="13"/>
      <name val="ＭＳ Ｐゴシック"/>
      <family val="3"/>
      <charset val="128"/>
    </font>
    <font>
      <u/>
      <sz val="12"/>
      <name val="ＭＳ Ｐゴシック"/>
      <family val="3"/>
      <charset val="128"/>
    </font>
    <font>
      <u/>
      <sz val="12"/>
      <color indexed="12"/>
      <name val="ＭＳ Ｐゴシック"/>
      <family val="3"/>
      <charset val="128"/>
    </font>
    <font>
      <sz val="12"/>
      <name val="ＭＳ Ｐ明朝"/>
      <family val="1"/>
      <charset val="128"/>
    </font>
    <font>
      <sz val="13"/>
      <name val="ＭＳ Ｐゴシック"/>
      <family val="3"/>
      <charset val="128"/>
    </font>
    <font>
      <sz val="10"/>
      <color indexed="81"/>
      <name val="ＭＳ Ｐゴシック"/>
      <family val="3"/>
      <charset val="128"/>
    </font>
    <font>
      <b/>
      <u/>
      <sz val="12"/>
      <name val="ＭＳ Ｐゴシック"/>
      <family val="3"/>
      <charset val="128"/>
    </font>
    <font>
      <b/>
      <sz val="10"/>
      <color indexed="81"/>
      <name val="ＭＳ Ｐゴシック"/>
      <family val="3"/>
      <charset val="128"/>
    </font>
  </fonts>
  <fills count="10">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42"/>
        <bgColor indexed="64"/>
      </patternFill>
    </fill>
    <fill>
      <patternFill patternType="solid">
        <fgColor indexed="15"/>
        <bgColor indexed="64"/>
      </patternFill>
    </fill>
    <fill>
      <patternFill patternType="solid">
        <fgColor indexed="22"/>
        <bgColor indexed="64"/>
      </patternFill>
    </fill>
    <fill>
      <patternFill patternType="solid">
        <fgColor indexed="47"/>
        <bgColor indexed="64"/>
      </patternFill>
    </fill>
    <fill>
      <patternFill patternType="solid">
        <fgColor indexed="45"/>
        <bgColor indexed="64"/>
      </patternFill>
    </fill>
    <fill>
      <patternFill patternType="solid">
        <fgColor rgb="FFFFCC99"/>
        <bgColor indexed="64"/>
      </patternFill>
    </fill>
  </fills>
  <borders count="127">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12"/>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medium">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style="double">
        <color indexed="64"/>
      </left>
      <right style="thin">
        <color indexed="64"/>
      </right>
      <top/>
      <bottom style="thin">
        <color indexed="64"/>
      </bottom>
      <diagonal/>
    </border>
    <border>
      <left style="medium">
        <color indexed="12"/>
      </left>
      <right style="medium">
        <color indexed="12"/>
      </right>
      <top style="medium">
        <color indexed="12"/>
      </top>
      <bottom style="medium">
        <color indexed="12"/>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double">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double">
        <color indexed="64"/>
      </left>
      <right/>
      <top style="medium">
        <color indexed="64"/>
      </top>
      <bottom style="thin">
        <color indexed="64"/>
      </bottom>
      <diagonal/>
    </border>
    <border>
      <left style="thin">
        <color indexed="64"/>
      </left>
      <right style="medium">
        <color indexed="64"/>
      </right>
      <top/>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right/>
      <top style="medium">
        <color indexed="12"/>
      </top>
      <bottom style="medium">
        <color indexed="12"/>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1" fillId="0" borderId="0"/>
    <xf numFmtId="0" fontId="5" fillId="0" borderId="0" applyBorder="0"/>
    <xf numFmtId="0" fontId="5" fillId="0" borderId="0" applyBorder="0"/>
    <xf numFmtId="0" fontId="5" fillId="0" borderId="0" applyBorder="0"/>
    <xf numFmtId="0" fontId="5" fillId="0" borderId="0" applyBorder="0"/>
    <xf numFmtId="0" fontId="5" fillId="0" borderId="0" applyBorder="0"/>
  </cellStyleXfs>
  <cellXfs count="377">
    <xf numFmtId="0" fontId="0" fillId="0" borderId="0" xfId="0"/>
    <xf numFmtId="0" fontId="12" fillId="0" borderId="1" xfId="7" applyFont="1" applyBorder="1" applyAlignment="1" applyProtection="1">
      <alignment horizontal="center" vertical="center" shrinkToFit="1"/>
      <protection locked="0"/>
    </xf>
    <xf numFmtId="0" fontId="5" fillId="0" borderId="0" xfId="7" applyBorder="1" applyAlignment="1" applyProtection="1">
      <alignment vertical="center"/>
      <protection locked="0"/>
    </xf>
    <xf numFmtId="0" fontId="17" fillId="0" borderId="0" xfId="4" applyFont="1" applyBorder="1" applyAlignment="1" applyProtection="1">
      <alignment vertical="center"/>
      <protection locked="0"/>
    </xf>
    <xf numFmtId="0" fontId="17" fillId="0" borderId="0" xfId="4" applyFont="1" applyAlignment="1" applyProtection="1">
      <alignment vertical="center"/>
      <protection locked="0"/>
    </xf>
    <xf numFmtId="0" fontId="5" fillId="0" borderId="0" xfId="7" applyAlignment="1" applyProtection="1">
      <alignment vertical="center"/>
      <protection locked="0"/>
    </xf>
    <xf numFmtId="0" fontId="19" fillId="0" borderId="0" xfId="5" applyFont="1" applyBorder="1" applyAlignment="1" applyProtection="1">
      <alignment vertical="center"/>
      <protection locked="0"/>
    </xf>
    <xf numFmtId="0" fontId="19" fillId="0" borderId="0" xfId="1" applyFont="1" applyBorder="1" applyAlignment="1" applyProtection="1">
      <alignment horizontal="left" vertical="center"/>
      <protection locked="0"/>
    </xf>
    <xf numFmtId="0" fontId="19" fillId="0" borderId="0" xfId="7" applyFont="1" applyBorder="1" applyAlignment="1" applyProtection="1">
      <alignment horizontal="left" vertical="center"/>
      <protection locked="0"/>
    </xf>
    <xf numFmtId="0" fontId="11" fillId="0" borderId="2" xfId="7" applyFont="1" applyBorder="1" applyAlignment="1" applyProtection="1">
      <alignment horizontal="center" vertical="center" shrinkToFit="1"/>
      <protection locked="0"/>
    </xf>
    <xf numFmtId="0" fontId="11" fillId="0" borderId="3" xfId="5" applyFont="1" applyBorder="1" applyAlignment="1" applyProtection="1">
      <alignment horizontal="center" vertical="center" shrinkToFit="1"/>
      <protection locked="0"/>
    </xf>
    <xf numFmtId="0" fontId="13" fillId="0" borderId="4" xfId="7" applyFont="1" applyBorder="1" applyAlignment="1" applyProtection="1">
      <alignment horizontal="center" vertical="center" shrinkToFit="1"/>
      <protection locked="0"/>
    </xf>
    <xf numFmtId="0" fontId="4" fillId="0" borderId="5" xfId="6" applyFont="1" applyFill="1" applyBorder="1" applyAlignment="1" applyProtection="1">
      <alignment horizontal="center" vertical="center"/>
      <protection locked="0"/>
    </xf>
    <xf numFmtId="0" fontId="4" fillId="0" borderId="6" xfId="6" applyFont="1" applyFill="1" applyBorder="1" applyAlignment="1" applyProtection="1">
      <alignment horizontal="center" vertical="center"/>
      <protection locked="0"/>
    </xf>
    <xf numFmtId="0" fontId="4" fillId="0" borderId="7" xfId="6" applyFont="1" applyFill="1" applyBorder="1" applyAlignment="1" applyProtection="1">
      <alignment horizontal="center" vertical="center"/>
      <protection locked="0"/>
    </xf>
    <xf numFmtId="0" fontId="4" fillId="0" borderId="8" xfId="6" applyFont="1" applyFill="1" applyBorder="1" applyAlignment="1" applyProtection="1">
      <alignment horizontal="center" vertical="center"/>
      <protection locked="0"/>
    </xf>
    <xf numFmtId="0" fontId="4" fillId="0" borderId="9" xfId="6" applyFont="1" applyFill="1" applyBorder="1" applyAlignment="1" applyProtection="1">
      <alignment horizontal="center" vertical="center"/>
      <protection locked="0"/>
    </xf>
    <xf numFmtId="0" fontId="4" fillId="0" borderId="10" xfId="6" applyFont="1" applyFill="1" applyBorder="1" applyAlignment="1" applyProtection="1">
      <alignment horizontal="center" vertical="center"/>
      <protection locked="0"/>
    </xf>
    <xf numFmtId="0" fontId="5" fillId="0" borderId="0" xfId="5" applyAlignment="1" applyProtection="1">
      <alignment vertical="center"/>
      <protection hidden="1"/>
    </xf>
    <xf numFmtId="177" fontId="5" fillId="0" borderId="0" xfId="5" applyNumberFormat="1" applyAlignment="1" applyProtection="1">
      <alignment horizontal="center" vertical="center"/>
      <protection hidden="1"/>
    </xf>
    <xf numFmtId="0" fontId="5" fillId="0" borderId="0" xfId="5" applyBorder="1" applyAlignment="1" applyProtection="1">
      <alignment vertical="center"/>
      <protection hidden="1"/>
    </xf>
    <xf numFmtId="0" fontId="17" fillId="0" borderId="0" xfId="5" applyFont="1" applyBorder="1" applyAlignment="1" applyProtection="1">
      <alignment vertical="center"/>
      <protection hidden="1"/>
    </xf>
    <xf numFmtId="0" fontId="18" fillId="0" borderId="0" xfId="5" applyFont="1" applyBorder="1" applyAlignment="1" applyProtection="1">
      <alignment vertical="center"/>
      <protection hidden="1"/>
    </xf>
    <xf numFmtId="0" fontId="17" fillId="0" borderId="0" xfId="5" applyFont="1" applyAlignment="1" applyProtection="1">
      <alignment vertical="center"/>
      <protection hidden="1"/>
    </xf>
    <xf numFmtId="0" fontId="7" fillId="0" borderId="0" xfId="5" applyFont="1" applyBorder="1" applyAlignment="1" applyProtection="1">
      <alignment vertical="center"/>
      <protection hidden="1"/>
    </xf>
    <xf numFmtId="0" fontId="5" fillId="0" borderId="0" xfId="5" applyFont="1" applyBorder="1" applyAlignment="1" applyProtection="1">
      <alignment vertical="center"/>
      <protection hidden="1"/>
    </xf>
    <xf numFmtId="0" fontId="5" fillId="0" borderId="0" xfId="7" applyBorder="1" applyAlignment="1" applyProtection="1">
      <alignment vertical="center"/>
      <protection hidden="1"/>
    </xf>
    <xf numFmtId="0" fontId="5" fillId="0" borderId="0" xfId="7" applyAlignment="1" applyProtection="1">
      <alignment vertical="center"/>
      <protection hidden="1"/>
    </xf>
    <xf numFmtId="177" fontId="18" fillId="0" borderId="0" xfId="5" applyNumberFormat="1" applyFont="1" applyBorder="1" applyAlignment="1" applyProtection="1">
      <alignment horizontal="center" vertical="center"/>
      <protection hidden="1"/>
    </xf>
    <xf numFmtId="0" fontId="5" fillId="0" borderId="0" xfId="5" applyFont="1" applyAlignment="1" applyProtection="1">
      <alignment vertical="center"/>
      <protection hidden="1"/>
    </xf>
    <xf numFmtId="0" fontId="12" fillId="0" borderId="11" xfId="7" applyFont="1" applyBorder="1" applyAlignment="1" applyProtection="1">
      <alignment horizontal="center" vertical="center" shrinkToFit="1"/>
      <protection hidden="1"/>
    </xf>
    <xf numFmtId="0" fontId="12" fillId="2" borderId="12" xfId="5" applyFont="1" applyFill="1" applyBorder="1" applyAlignment="1" applyProtection="1">
      <alignment horizontal="center" vertical="center" shrinkToFit="1"/>
      <protection hidden="1"/>
    </xf>
    <xf numFmtId="177" fontId="12" fillId="2" borderId="13" xfId="7" applyNumberFormat="1" applyFont="1" applyFill="1" applyBorder="1" applyAlignment="1" applyProtection="1">
      <alignment horizontal="center" vertical="center" shrinkToFit="1"/>
      <protection hidden="1"/>
    </xf>
    <xf numFmtId="0" fontId="12" fillId="0" borderId="14" xfId="7" applyFont="1" applyBorder="1" applyAlignment="1" applyProtection="1">
      <alignment horizontal="center" vertical="center" shrinkToFit="1"/>
      <protection hidden="1"/>
    </xf>
    <xf numFmtId="0" fontId="12" fillId="2" borderId="15" xfId="5" applyFont="1" applyFill="1" applyBorder="1" applyAlignment="1" applyProtection="1">
      <alignment horizontal="center" vertical="center" shrinkToFit="1"/>
      <protection hidden="1"/>
    </xf>
    <xf numFmtId="177" fontId="12" fillId="2" borderId="16" xfId="7" applyNumberFormat="1" applyFont="1" applyFill="1" applyBorder="1" applyAlignment="1" applyProtection="1">
      <alignment horizontal="center" vertical="center" shrinkToFit="1"/>
      <protection hidden="1"/>
    </xf>
    <xf numFmtId="0" fontId="12" fillId="0" borderId="17" xfId="7" applyFont="1" applyBorder="1" applyAlignment="1" applyProtection="1">
      <alignment horizontal="center" vertical="center" shrinkToFit="1"/>
      <protection hidden="1"/>
    </xf>
    <xf numFmtId="0" fontId="12" fillId="2" borderId="18" xfId="5" applyFont="1" applyFill="1" applyBorder="1" applyAlignment="1" applyProtection="1">
      <alignment horizontal="center" vertical="center" shrinkToFit="1"/>
      <protection hidden="1"/>
    </xf>
    <xf numFmtId="177" fontId="12" fillId="2" borderId="19" xfId="7" applyNumberFormat="1" applyFont="1" applyFill="1" applyBorder="1" applyAlignment="1" applyProtection="1">
      <alignment horizontal="center" vertical="center" shrinkToFit="1"/>
      <protection hidden="1"/>
    </xf>
    <xf numFmtId="0" fontId="13" fillId="0" borderId="20" xfId="7" applyFont="1" applyBorder="1" applyAlignment="1" applyProtection="1">
      <alignment horizontal="center" vertical="center" shrinkToFit="1"/>
      <protection hidden="1"/>
    </xf>
    <xf numFmtId="0" fontId="13" fillId="0" borderId="21" xfId="7" applyFont="1" applyBorder="1" applyAlignment="1" applyProtection="1">
      <alignment horizontal="center" vertical="center" shrinkToFit="1"/>
      <protection hidden="1"/>
    </xf>
    <xf numFmtId="0" fontId="11" fillId="0" borderId="22" xfId="5" applyFont="1" applyBorder="1" applyAlignment="1" applyProtection="1">
      <alignment vertical="center" shrinkToFit="1"/>
      <protection hidden="1"/>
    </xf>
    <xf numFmtId="0" fontId="11" fillId="0" borderId="23" xfId="5" applyFont="1" applyBorder="1" applyAlignment="1" applyProtection="1">
      <alignment vertical="center" shrinkToFit="1"/>
      <protection hidden="1"/>
    </xf>
    <xf numFmtId="0" fontId="12" fillId="2" borderId="24" xfId="5" applyFont="1" applyFill="1" applyBorder="1" applyAlignment="1" applyProtection="1">
      <alignment horizontal="center" vertical="center" shrinkToFit="1"/>
      <protection hidden="1"/>
    </xf>
    <xf numFmtId="0" fontId="12" fillId="2" borderId="25" xfId="5" applyFont="1" applyFill="1" applyBorder="1" applyAlignment="1" applyProtection="1">
      <alignment horizontal="center" vertical="center" shrinkToFit="1"/>
      <protection hidden="1"/>
    </xf>
    <xf numFmtId="0" fontId="12" fillId="2" borderId="26" xfId="5" applyFont="1" applyFill="1" applyBorder="1" applyAlignment="1" applyProtection="1">
      <alignment horizontal="center" vertical="center" shrinkToFit="1"/>
      <protection hidden="1"/>
    </xf>
    <xf numFmtId="0" fontId="12" fillId="2" borderId="27" xfId="5" applyFont="1" applyFill="1" applyBorder="1" applyAlignment="1" applyProtection="1">
      <alignment horizontal="center" vertical="center" shrinkToFit="1"/>
      <protection hidden="1"/>
    </xf>
    <xf numFmtId="0" fontId="12" fillId="2" borderId="28" xfId="5" applyFont="1" applyFill="1" applyBorder="1" applyAlignment="1" applyProtection="1">
      <alignment horizontal="center" vertical="center" shrinkToFit="1"/>
      <protection hidden="1"/>
    </xf>
    <xf numFmtId="0" fontId="12" fillId="2" borderId="29" xfId="5" applyFont="1" applyFill="1" applyBorder="1" applyAlignment="1" applyProtection="1">
      <alignment horizontal="center" vertical="center" shrinkToFit="1"/>
      <protection hidden="1"/>
    </xf>
    <xf numFmtId="0" fontId="23" fillId="0" borderId="0" xfId="5" applyFont="1" applyFill="1" applyBorder="1" applyAlignment="1" applyProtection="1">
      <alignment vertical="center"/>
      <protection hidden="1"/>
    </xf>
    <xf numFmtId="0" fontId="12" fillId="2" borderId="30" xfId="5" applyFont="1" applyFill="1" applyBorder="1" applyAlignment="1" applyProtection="1">
      <alignment horizontal="center" vertical="center" shrinkToFit="1"/>
      <protection hidden="1"/>
    </xf>
    <xf numFmtId="177" fontId="15" fillId="2" borderId="31" xfId="5" applyNumberFormat="1" applyFont="1" applyFill="1" applyBorder="1" applyAlignment="1" applyProtection="1">
      <alignment horizontal="center" vertical="center" shrinkToFit="1"/>
      <protection hidden="1"/>
    </xf>
    <xf numFmtId="0" fontId="23" fillId="0" borderId="0" xfId="5" applyFont="1" applyFill="1" applyAlignment="1" applyProtection="1">
      <alignment vertical="center"/>
      <protection hidden="1"/>
    </xf>
    <xf numFmtId="0" fontId="23" fillId="2" borderId="32" xfId="5" applyFont="1" applyFill="1" applyBorder="1" applyAlignment="1" applyProtection="1">
      <alignment horizontal="center" vertical="center" shrinkToFit="1"/>
      <protection hidden="1"/>
    </xf>
    <xf numFmtId="177" fontId="15" fillId="2" borderId="33" xfId="5" applyNumberFormat="1" applyFont="1" applyFill="1" applyBorder="1" applyAlignment="1" applyProtection="1">
      <alignment horizontal="center" vertical="center" shrinkToFit="1"/>
      <protection hidden="1"/>
    </xf>
    <xf numFmtId="0" fontId="5" fillId="2" borderId="34" xfId="5" applyFont="1" applyFill="1" applyBorder="1" applyAlignment="1" applyProtection="1">
      <alignment horizontal="center" vertical="center" shrinkToFit="1"/>
      <protection hidden="1"/>
    </xf>
    <xf numFmtId="177" fontId="15" fillId="2" borderId="35" xfId="5" applyNumberFormat="1" applyFont="1" applyFill="1" applyBorder="1" applyAlignment="1" applyProtection="1">
      <alignment horizontal="center" vertical="center" shrinkToFit="1"/>
      <protection hidden="1"/>
    </xf>
    <xf numFmtId="0" fontId="23" fillId="2" borderId="36" xfId="5" applyFont="1" applyFill="1" applyBorder="1" applyAlignment="1" applyProtection="1">
      <alignment horizontal="center" vertical="center" shrinkToFit="1"/>
      <protection hidden="1"/>
    </xf>
    <xf numFmtId="177" fontId="15" fillId="2" borderId="37" xfId="5" applyNumberFormat="1" applyFont="1" applyFill="1" applyBorder="1" applyAlignment="1" applyProtection="1">
      <alignment horizontal="center" vertical="center" shrinkToFit="1"/>
      <protection hidden="1"/>
    </xf>
    <xf numFmtId="0" fontId="11" fillId="0" borderId="0" xfId="7" applyFont="1" applyBorder="1" applyAlignment="1" applyProtection="1">
      <alignment horizontal="center" vertical="center"/>
      <protection hidden="1"/>
    </xf>
    <xf numFmtId="0" fontId="12" fillId="0" borderId="0" xfId="7" applyFont="1" applyBorder="1" applyAlignment="1" applyProtection="1">
      <alignment horizontal="center" vertical="center"/>
      <protection hidden="1"/>
    </xf>
    <xf numFmtId="0" fontId="13" fillId="0" borderId="0" xfId="7" applyFont="1" applyBorder="1" applyAlignment="1" applyProtection="1">
      <alignment horizontal="center" vertical="center"/>
      <protection hidden="1"/>
    </xf>
    <xf numFmtId="0" fontId="17" fillId="0" borderId="0" xfId="7" applyFont="1" applyBorder="1" applyAlignment="1" applyProtection="1">
      <alignment vertical="center"/>
      <protection hidden="1"/>
    </xf>
    <xf numFmtId="0" fontId="28" fillId="0" borderId="0" xfId="7" applyFont="1" applyBorder="1" applyAlignment="1" applyProtection="1">
      <alignment vertical="center"/>
      <protection hidden="1"/>
    </xf>
    <xf numFmtId="0" fontId="18" fillId="0" borderId="0" xfId="7" applyFont="1" applyBorder="1" applyAlignment="1" applyProtection="1">
      <alignment vertical="center"/>
      <protection hidden="1"/>
    </xf>
    <xf numFmtId="0" fontId="17" fillId="0" borderId="0" xfId="7" applyFont="1" applyAlignment="1" applyProtection="1">
      <alignment vertical="center"/>
      <protection hidden="1"/>
    </xf>
    <xf numFmtId="0" fontId="20" fillId="0" borderId="0" xfId="7" applyFont="1" applyBorder="1" applyAlignment="1" applyProtection="1">
      <alignment horizontal="center" vertical="center"/>
      <protection hidden="1"/>
    </xf>
    <xf numFmtId="0" fontId="20" fillId="0" borderId="0" xfId="7" applyFont="1" applyBorder="1" applyAlignment="1" applyProtection="1">
      <alignment vertical="center"/>
      <protection hidden="1"/>
    </xf>
    <xf numFmtId="0" fontId="20" fillId="0" borderId="0" xfId="7" applyFont="1" applyAlignment="1" applyProtection="1">
      <alignment vertical="center"/>
      <protection hidden="1"/>
    </xf>
    <xf numFmtId="0" fontId="17" fillId="0" borderId="0" xfId="7" applyFont="1" applyAlignment="1" applyProtection="1">
      <alignment horizontal="center" vertical="center"/>
      <protection hidden="1"/>
    </xf>
    <xf numFmtId="177" fontId="18" fillId="0" borderId="0" xfId="7" applyNumberFormat="1" applyFont="1" applyBorder="1" applyAlignment="1" applyProtection="1">
      <alignment horizontal="center" vertical="center"/>
      <protection hidden="1"/>
    </xf>
    <xf numFmtId="0" fontId="33" fillId="0" borderId="0" xfId="7" applyFont="1" applyBorder="1" applyAlignment="1" applyProtection="1">
      <alignment vertical="center"/>
      <protection hidden="1"/>
    </xf>
    <xf numFmtId="0" fontId="20" fillId="0" borderId="38" xfId="7" applyFont="1" applyBorder="1" applyAlignment="1" applyProtection="1">
      <alignment horizontal="center" vertical="center"/>
      <protection hidden="1"/>
    </xf>
    <xf numFmtId="0" fontId="30" fillId="0" borderId="0" xfId="7" applyFont="1" applyBorder="1" applyAlignment="1" applyProtection="1">
      <alignment vertical="center"/>
      <protection hidden="1"/>
    </xf>
    <xf numFmtId="0" fontId="29" fillId="0" borderId="0" xfId="7" applyFont="1" applyBorder="1" applyAlignment="1" applyProtection="1">
      <alignment vertical="center"/>
      <protection hidden="1"/>
    </xf>
    <xf numFmtId="0" fontId="29" fillId="0" borderId="0" xfId="7" applyFont="1" applyBorder="1" applyAlignment="1" applyProtection="1">
      <alignment horizontal="center" vertical="center"/>
      <protection hidden="1"/>
    </xf>
    <xf numFmtId="0" fontId="19" fillId="0" borderId="0" xfId="7" applyFont="1" applyBorder="1" applyAlignment="1" applyProtection="1">
      <alignment vertical="center"/>
      <protection hidden="1"/>
    </xf>
    <xf numFmtId="20" fontId="20" fillId="0" borderId="0" xfId="7" applyNumberFormat="1" applyFont="1" applyBorder="1" applyAlignment="1" applyProtection="1">
      <alignment horizontal="center" vertical="center"/>
      <protection hidden="1"/>
    </xf>
    <xf numFmtId="0" fontId="18" fillId="0" borderId="0" xfId="7" applyFont="1" applyBorder="1" applyAlignment="1" applyProtection="1">
      <alignment horizontal="center" vertical="center"/>
      <protection hidden="1"/>
    </xf>
    <xf numFmtId="0" fontId="27" fillId="0" borderId="0" xfId="7" applyFont="1" applyBorder="1" applyAlignment="1" applyProtection="1">
      <alignment vertical="center"/>
      <protection hidden="1"/>
    </xf>
    <xf numFmtId="0" fontId="1" fillId="0" borderId="0" xfId="2" applyFont="1" applyAlignment="1" applyProtection="1">
      <alignment vertical="center"/>
      <protection hidden="1"/>
    </xf>
    <xf numFmtId="0" fontId="5" fillId="0" borderId="0" xfId="2" applyFont="1" applyAlignment="1" applyProtection="1">
      <alignment horizontal="left" vertical="center"/>
      <protection hidden="1"/>
    </xf>
    <xf numFmtId="0" fontId="5" fillId="0" borderId="0" xfId="2" applyFont="1" applyAlignment="1" applyProtection="1">
      <alignment vertical="center"/>
      <protection hidden="1"/>
    </xf>
    <xf numFmtId="0" fontId="4" fillId="0" borderId="0" xfId="2" applyFont="1" applyAlignment="1" applyProtection="1">
      <alignment vertical="center"/>
      <protection hidden="1"/>
    </xf>
    <xf numFmtId="0" fontId="5" fillId="0" borderId="0" xfId="2" applyFont="1" applyAlignment="1" applyProtection="1">
      <alignment horizontal="left" vertical="center" wrapText="1"/>
      <protection hidden="1"/>
    </xf>
    <xf numFmtId="0" fontId="14" fillId="0" borderId="0" xfId="2" applyFont="1" applyAlignment="1" applyProtection="1">
      <alignment horizontal="left" vertical="center" wrapText="1"/>
      <protection hidden="1"/>
    </xf>
    <xf numFmtId="0" fontId="1" fillId="0" borderId="0" xfId="3" applyFont="1" applyAlignment="1" applyProtection="1">
      <alignment vertical="center"/>
      <protection hidden="1"/>
    </xf>
    <xf numFmtId="0" fontId="5" fillId="0" borderId="0" xfId="7" applyFont="1" applyBorder="1" applyAlignment="1" applyProtection="1">
      <alignment vertical="center"/>
      <protection hidden="1"/>
    </xf>
    <xf numFmtId="0" fontId="12" fillId="0" borderId="39" xfId="7" applyFont="1" applyBorder="1" applyAlignment="1" applyProtection="1">
      <alignment horizontal="center" vertical="center"/>
      <protection hidden="1"/>
    </xf>
    <xf numFmtId="0" fontId="12" fillId="0" borderId="40" xfId="7" applyFont="1" applyBorder="1" applyAlignment="1" applyProtection="1">
      <alignment horizontal="center" vertical="center"/>
      <protection hidden="1"/>
    </xf>
    <xf numFmtId="0" fontId="12" fillId="0" borderId="41" xfId="7" applyFont="1" applyBorder="1" applyAlignment="1" applyProtection="1">
      <alignment horizontal="center" vertical="center"/>
      <protection hidden="1"/>
    </xf>
    <xf numFmtId="0" fontId="12" fillId="3" borderId="42" xfId="7" applyFont="1" applyFill="1" applyBorder="1" applyAlignment="1" applyProtection="1">
      <alignment horizontal="center" vertical="center"/>
      <protection hidden="1"/>
    </xf>
    <xf numFmtId="177" fontId="12" fillId="0" borderId="43" xfId="7" applyNumberFormat="1" applyFont="1" applyBorder="1" applyAlignment="1" applyProtection="1">
      <alignment horizontal="center" vertical="center"/>
      <protection hidden="1"/>
    </xf>
    <xf numFmtId="0" fontId="1" fillId="0" borderId="0" xfId="7" applyFont="1" applyBorder="1" applyAlignment="1" applyProtection="1">
      <alignment vertical="center"/>
      <protection hidden="1"/>
    </xf>
    <xf numFmtId="0" fontId="1" fillId="0" borderId="0" xfId="7" applyFont="1" applyAlignment="1" applyProtection="1">
      <alignment vertical="center"/>
      <protection hidden="1"/>
    </xf>
    <xf numFmtId="177" fontId="12" fillId="0" borderId="41" xfId="7" applyNumberFormat="1" applyFont="1" applyBorder="1" applyAlignment="1" applyProtection="1">
      <alignment horizontal="center" vertical="center"/>
      <protection hidden="1"/>
    </xf>
    <xf numFmtId="0" fontId="34" fillId="0" borderId="0" xfId="7" applyFont="1" applyBorder="1" applyAlignment="1" applyProtection="1">
      <alignment vertical="center"/>
      <protection hidden="1"/>
    </xf>
    <xf numFmtId="0" fontId="12" fillId="0" borderId="0" xfId="7" applyFont="1" applyBorder="1" applyAlignment="1" applyProtection="1">
      <alignment vertical="center"/>
      <protection hidden="1"/>
    </xf>
    <xf numFmtId="0" fontId="12" fillId="0" borderId="0" xfId="7" applyFont="1" applyFill="1" applyBorder="1" applyAlignment="1" applyProtection="1">
      <alignment horizontal="center" vertical="center"/>
      <protection hidden="1"/>
    </xf>
    <xf numFmtId="177" fontId="12" fillId="0" borderId="0" xfId="7" applyNumberFormat="1" applyFont="1" applyBorder="1" applyAlignment="1" applyProtection="1">
      <alignment horizontal="center" vertical="center"/>
      <protection hidden="1"/>
    </xf>
    <xf numFmtId="0" fontId="5" fillId="0" borderId="0" xfId="7" applyFont="1" applyAlignment="1" applyProtection="1">
      <alignment vertical="center"/>
      <protection hidden="1"/>
    </xf>
    <xf numFmtId="0" fontId="32" fillId="0" borderId="0" xfId="7" applyFont="1" applyBorder="1" applyAlignment="1" applyProtection="1">
      <alignment vertical="center"/>
      <protection hidden="1"/>
    </xf>
    <xf numFmtId="0" fontId="5" fillId="0" borderId="0" xfId="7" applyFont="1" applyAlignment="1" applyProtection="1">
      <alignment horizontal="center" vertical="center"/>
      <protection hidden="1"/>
    </xf>
    <xf numFmtId="177" fontId="5" fillId="0" borderId="0" xfId="7" applyNumberFormat="1" applyFont="1" applyAlignment="1" applyProtection="1">
      <alignment horizontal="center" vertical="center"/>
      <protection hidden="1"/>
    </xf>
    <xf numFmtId="0" fontId="9" fillId="0" borderId="0" xfId="7" applyFont="1" applyAlignment="1" applyProtection="1">
      <alignment vertical="center"/>
      <protection hidden="1"/>
    </xf>
    <xf numFmtId="0" fontId="4" fillId="0" borderId="0" xfId="7" applyFont="1" applyFill="1" applyBorder="1" applyAlignment="1" applyProtection="1">
      <alignment horizontal="center" vertical="center"/>
      <protection hidden="1"/>
    </xf>
    <xf numFmtId="0" fontId="5" fillId="0" borderId="0" xfId="7" applyFont="1" applyFill="1" applyAlignment="1" applyProtection="1">
      <alignment horizontal="center" vertical="center"/>
      <protection hidden="1"/>
    </xf>
    <xf numFmtId="0" fontId="5" fillId="0" borderId="0" xfId="7" applyFont="1" applyBorder="1" applyAlignment="1" applyProtection="1">
      <alignment horizontal="center" vertical="center"/>
      <protection hidden="1"/>
    </xf>
    <xf numFmtId="177" fontId="5" fillId="0" borderId="0" xfId="7" applyNumberFormat="1" applyFont="1" applyBorder="1" applyAlignment="1" applyProtection="1">
      <alignment horizontal="center" vertical="center"/>
      <protection hidden="1"/>
    </xf>
    <xf numFmtId="0" fontId="5" fillId="0" borderId="0" xfId="3" applyFont="1" applyAlignment="1" applyProtection="1">
      <alignment vertical="center"/>
      <protection hidden="1"/>
    </xf>
    <xf numFmtId="0" fontId="5" fillId="0" borderId="0" xfId="3" applyFont="1" applyAlignment="1" applyProtection="1">
      <alignment horizontal="center" vertical="center"/>
      <protection hidden="1"/>
    </xf>
    <xf numFmtId="177" fontId="5" fillId="0" borderId="0" xfId="3" applyNumberFormat="1" applyFont="1" applyAlignment="1" applyProtection="1">
      <alignment horizontal="center" vertical="center"/>
      <protection hidden="1"/>
    </xf>
    <xf numFmtId="0" fontId="5" fillId="0" borderId="0" xfId="5" applyBorder="1" applyAlignment="1" applyProtection="1">
      <alignment vertical="center"/>
      <protection locked="0"/>
    </xf>
    <xf numFmtId="0" fontId="21" fillId="0" borderId="0" xfId="5" applyFont="1" applyBorder="1" applyAlignment="1" applyProtection="1">
      <alignment vertical="center"/>
      <protection locked="0"/>
    </xf>
    <xf numFmtId="0" fontId="17" fillId="0" borderId="0" xfId="5" applyFont="1" applyBorder="1" applyAlignment="1" applyProtection="1">
      <alignment horizontal="right" vertical="center"/>
      <protection locked="0"/>
    </xf>
    <xf numFmtId="0" fontId="17" fillId="0" borderId="0" xfId="3" applyFont="1" applyBorder="1" applyAlignment="1" applyProtection="1">
      <alignment vertical="center"/>
      <protection locked="0"/>
    </xf>
    <xf numFmtId="0" fontId="17" fillId="0" borderId="0" xfId="5" applyFont="1" applyBorder="1" applyAlignment="1" applyProtection="1">
      <alignment vertical="center"/>
      <protection locked="0"/>
    </xf>
    <xf numFmtId="0" fontId="5" fillId="0" borderId="0" xfId="5" applyAlignment="1" applyProtection="1">
      <alignment vertical="center"/>
      <protection locked="0"/>
    </xf>
    <xf numFmtId="0" fontId="18" fillId="0" borderId="0" xfId="5" applyFont="1" applyBorder="1" applyAlignment="1" applyProtection="1">
      <alignment vertical="center"/>
      <protection locked="0"/>
    </xf>
    <xf numFmtId="177" fontId="18" fillId="0" borderId="0" xfId="5" applyNumberFormat="1" applyFont="1" applyBorder="1" applyAlignment="1" applyProtection="1">
      <alignment horizontal="left" vertical="center"/>
      <protection locked="0"/>
    </xf>
    <xf numFmtId="0" fontId="17" fillId="0" borderId="0" xfId="5" applyFont="1" applyAlignment="1" applyProtection="1">
      <alignment vertical="center"/>
      <protection locked="0"/>
    </xf>
    <xf numFmtId="0" fontId="7" fillId="0" borderId="0" xfId="5" applyFont="1" applyBorder="1" applyAlignment="1" applyProtection="1">
      <alignment vertical="center"/>
      <protection locked="0"/>
    </xf>
    <xf numFmtId="0" fontId="5" fillId="0" borderId="0" xfId="5" applyFont="1" applyBorder="1" applyAlignment="1" applyProtection="1">
      <alignment vertical="center"/>
      <protection locked="0"/>
    </xf>
    <xf numFmtId="0" fontId="1" fillId="0" borderId="0" xfId="5" applyFont="1" applyBorder="1" applyAlignment="1" applyProtection="1">
      <alignment vertical="center"/>
      <protection locked="0"/>
    </xf>
    <xf numFmtId="0" fontId="16" fillId="0" borderId="0" xfId="5" applyFont="1" applyBorder="1" applyAlignment="1" applyProtection="1">
      <alignment vertical="center"/>
      <protection locked="0"/>
    </xf>
    <xf numFmtId="177" fontId="18" fillId="0" borderId="0" xfId="5" applyNumberFormat="1" applyFont="1" applyBorder="1" applyAlignment="1" applyProtection="1">
      <alignment horizontal="center" vertical="center"/>
      <protection locked="0"/>
    </xf>
    <xf numFmtId="0" fontId="13" fillId="0" borderId="44" xfId="7" applyFont="1" applyBorder="1" applyAlignment="1" applyProtection="1">
      <alignment horizontal="center" vertical="center" shrinkToFit="1"/>
      <protection locked="0"/>
    </xf>
    <xf numFmtId="0" fontId="11" fillId="0" borderId="41" xfId="5" applyFont="1" applyBorder="1" applyAlignment="1" applyProtection="1">
      <alignment horizontal="center" vertical="center" shrinkToFit="1"/>
      <protection locked="0"/>
    </xf>
    <xf numFmtId="0" fontId="12" fillId="0" borderId="39" xfId="5" applyFont="1" applyBorder="1" applyAlignment="1" applyProtection="1">
      <alignment horizontal="center" vertical="center" shrinkToFit="1"/>
      <protection locked="0"/>
    </xf>
    <xf numFmtId="0" fontId="13" fillId="0" borderId="45" xfId="5" applyFont="1" applyBorder="1" applyAlignment="1" applyProtection="1">
      <alignment vertical="center" shrinkToFit="1"/>
      <protection locked="0"/>
    </xf>
    <xf numFmtId="0" fontId="12" fillId="0" borderId="46" xfId="5" applyFont="1" applyBorder="1" applyAlignment="1" applyProtection="1">
      <alignment horizontal="center" vertical="center" shrinkToFit="1"/>
      <protection locked="0"/>
    </xf>
    <xf numFmtId="0" fontId="12" fillId="0" borderId="47" xfId="5" applyFont="1" applyBorder="1" applyAlignment="1" applyProtection="1">
      <alignment horizontal="center" vertical="center" shrinkToFit="1"/>
      <protection locked="0"/>
    </xf>
    <xf numFmtId="0" fontId="12" fillId="0" borderId="48" xfId="5" applyFont="1" applyBorder="1" applyAlignment="1" applyProtection="1">
      <alignment horizontal="center" vertical="center" shrinkToFit="1"/>
      <protection locked="0"/>
    </xf>
    <xf numFmtId="0" fontId="12" fillId="0" borderId="1" xfId="5" applyFont="1" applyBorder="1" applyAlignment="1" applyProtection="1">
      <alignment horizontal="center" vertical="center" shrinkToFit="1"/>
      <protection locked="0"/>
    </xf>
    <xf numFmtId="0" fontId="12" fillId="0" borderId="2" xfId="5" applyFont="1" applyBorder="1" applyAlignment="1" applyProtection="1">
      <alignment horizontal="center" vertical="center" shrinkToFit="1"/>
      <protection locked="0"/>
    </xf>
    <xf numFmtId="0" fontId="12" fillId="0" borderId="49" xfId="5" applyFont="1" applyBorder="1" applyAlignment="1" applyProtection="1">
      <alignment horizontal="center" vertical="center" shrinkToFit="1"/>
      <protection locked="0"/>
    </xf>
    <xf numFmtId="0" fontId="12" fillId="0" borderId="50" xfId="5" applyFont="1" applyBorder="1" applyAlignment="1" applyProtection="1">
      <alignment horizontal="center" vertical="center" shrinkToFit="1"/>
      <protection locked="0"/>
    </xf>
    <xf numFmtId="0" fontId="12" fillId="0" borderId="51" xfId="5" applyFont="1" applyBorder="1" applyAlignment="1" applyProtection="1">
      <alignment horizontal="center" vertical="center" shrinkToFit="1"/>
      <protection locked="0"/>
    </xf>
    <xf numFmtId="0" fontId="12" fillId="0" borderId="3" xfId="5" applyFont="1" applyBorder="1" applyAlignment="1" applyProtection="1">
      <alignment horizontal="center" vertical="center" shrinkToFit="1"/>
      <protection locked="0"/>
    </xf>
    <xf numFmtId="0" fontId="12" fillId="0" borderId="41" xfId="5" applyFont="1" applyBorder="1" applyAlignment="1" applyProtection="1">
      <alignment horizontal="center" vertical="center" shrinkToFit="1"/>
      <protection locked="0"/>
    </xf>
    <xf numFmtId="0" fontId="12" fillId="0" borderId="52" xfId="5" applyFont="1" applyBorder="1" applyAlignment="1" applyProtection="1">
      <alignment horizontal="center" vertical="center" shrinkToFit="1"/>
      <protection locked="0"/>
    </xf>
    <xf numFmtId="0" fontId="12" fillId="0" borderId="53" xfId="5" applyFont="1" applyBorder="1" applyAlignment="1" applyProtection="1">
      <alignment horizontal="center" vertical="center" shrinkToFit="1"/>
      <protection locked="0"/>
    </xf>
    <xf numFmtId="0" fontId="12" fillId="0" borderId="40" xfId="5" applyFont="1" applyBorder="1" applyAlignment="1" applyProtection="1">
      <alignment horizontal="center" vertical="center" shrinkToFit="1"/>
      <protection locked="0"/>
    </xf>
    <xf numFmtId="0" fontId="12" fillId="0" borderId="54" xfId="5" applyFont="1" applyBorder="1" applyAlignment="1" applyProtection="1">
      <alignment horizontal="center" vertical="center" shrinkToFit="1"/>
      <protection locked="0"/>
    </xf>
    <xf numFmtId="0" fontId="12" fillId="0" borderId="55" xfId="5" applyFont="1" applyBorder="1" applyAlignment="1" applyProtection="1">
      <alignment horizontal="center" vertical="center" shrinkToFit="1"/>
      <protection locked="0"/>
    </xf>
    <xf numFmtId="0" fontId="12" fillId="0" borderId="43" xfId="5" applyFont="1" applyBorder="1" applyAlignment="1" applyProtection="1">
      <alignment horizontal="center" vertical="center" shrinkToFit="1"/>
      <protection locked="0"/>
    </xf>
    <xf numFmtId="0" fontId="12" fillId="0" borderId="56" xfId="5" applyFont="1" applyBorder="1" applyAlignment="1" applyProtection="1">
      <alignment horizontal="center" vertical="center" shrinkToFit="1"/>
      <protection locked="0"/>
    </xf>
    <xf numFmtId="0" fontId="12" fillId="0" borderId="57" xfId="5" applyFont="1" applyBorder="1" applyAlignment="1" applyProtection="1">
      <alignment horizontal="center" vertical="center" shrinkToFit="1"/>
      <protection locked="0"/>
    </xf>
    <xf numFmtId="0" fontId="11" fillId="0" borderId="58" xfId="5" applyFont="1" applyBorder="1" applyAlignment="1" applyProtection="1">
      <alignment vertical="center" shrinkToFit="1"/>
      <protection hidden="1"/>
    </xf>
    <xf numFmtId="0" fontId="11" fillId="0" borderId="59" xfId="5" applyFont="1" applyBorder="1" applyAlignment="1" applyProtection="1">
      <alignment vertical="center" shrinkToFit="1"/>
      <protection hidden="1"/>
    </xf>
    <xf numFmtId="0" fontId="12" fillId="2" borderId="53" xfId="5" applyFont="1" applyFill="1" applyBorder="1" applyAlignment="1" applyProtection="1">
      <alignment horizontal="center" vertical="center" shrinkToFit="1"/>
      <protection hidden="1"/>
    </xf>
    <xf numFmtId="0" fontId="12" fillId="2" borderId="39" xfId="5" applyFont="1" applyFill="1" applyBorder="1" applyAlignment="1" applyProtection="1">
      <alignment horizontal="center" vertical="center" shrinkToFit="1"/>
      <protection hidden="1"/>
    </xf>
    <xf numFmtId="0" fontId="12" fillId="2" borderId="40" xfId="5" applyFont="1" applyFill="1" applyBorder="1" applyAlignment="1" applyProtection="1">
      <alignment horizontal="center" vertical="center" shrinkToFit="1"/>
      <protection hidden="1"/>
    </xf>
    <xf numFmtId="0" fontId="12" fillId="2" borderId="41" xfId="5" applyFont="1" applyFill="1" applyBorder="1" applyAlignment="1" applyProtection="1">
      <alignment horizontal="center" vertical="center" shrinkToFit="1"/>
      <protection hidden="1"/>
    </xf>
    <xf numFmtId="0" fontId="12" fillId="2" borderId="45" xfId="5" applyFont="1" applyFill="1" applyBorder="1" applyAlignment="1" applyProtection="1">
      <alignment horizontal="center" vertical="center" shrinkToFit="1"/>
      <protection hidden="1"/>
    </xf>
    <xf numFmtId="0" fontId="12" fillId="2" borderId="60" xfId="5" applyFont="1" applyFill="1" applyBorder="1" applyAlignment="1" applyProtection="1">
      <alignment horizontal="center" vertical="center" shrinkToFit="1"/>
      <protection hidden="1"/>
    </xf>
    <xf numFmtId="0" fontId="17" fillId="0" borderId="0" xfId="5" applyFont="1" applyBorder="1" applyAlignment="1" applyProtection="1">
      <alignment horizontal="left" vertical="center"/>
      <protection locked="0"/>
    </xf>
    <xf numFmtId="0" fontId="17" fillId="0" borderId="0" xfId="5" applyFont="1" applyBorder="1" applyAlignment="1" applyProtection="1">
      <alignment horizontal="left" vertical="center" shrinkToFit="1"/>
      <protection locked="0"/>
    </xf>
    <xf numFmtId="0" fontId="12" fillId="0" borderId="47" xfId="7" applyFont="1" applyBorder="1" applyAlignment="1" applyProtection="1">
      <alignment horizontal="center" vertical="center" shrinkToFit="1"/>
      <protection locked="0"/>
    </xf>
    <xf numFmtId="0" fontId="12" fillId="0" borderId="61" xfId="7" applyFont="1" applyBorder="1" applyAlignment="1" applyProtection="1">
      <alignment horizontal="center" vertical="center" shrinkToFit="1"/>
      <protection locked="0"/>
    </xf>
    <xf numFmtId="0" fontId="12" fillId="0" borderId="4" xfId="7" applyFont="1" applyBorder="1" applyAlignment="1" applyProtection="1">
      <alignment horizontal="center" vertical="center" shrinkToFit="1"/>
      <protection locked="0"/>
    </xf>
    <xf numFmtId="0" fontId="12" fillId="0" borderId="62" xfId="7" applyFont="1" applyBorder="1" applyAlignment="1" applyProtection="1">
      <alignment horizontal="center" vertical="center" shrinkToFit="1"/>
      <protection locked="0"/>
    </xf>
    <xf numFmtId="0" fontId="12" fillId="0" borderId="56" xfId="5" applyFont="1" applyBorder="1" applyAlignment="1" applyProtection="1">
      <alignment vertical="center" shrinkToFit="1"/>
      <protection locked="0"/>
    </xf>
    <xf numFmtId="0" fontId="12" fillId="0" borderId="57" xfId="5" applyFont="1" applyBorder="1" applyAlignment="1" applyProtection="1">
      <alignment vertical="center" shrinkToFit="1"/>
      <protection locked="0"/>
    </xf>
    <xf numFmtId="0" fontId="12" fillId="0" borderId="56" xfId="7" applyFont="1" applyBorder="1" applyAlignment="1" applyProtection="1">
      <alignment horizontal="center" vertical="center"/>
      <protection hidden="1"/>
    </xf>
    <xf numFmtId="0" fontId="12" fillId="0" borderId="57" xfId="7" applyFont="1" applyBorder="1" applyAlignment="1" applyProtection="1">
      <alignment horizontal="center" vertical="center"/>
      <protection hidden="1"/>
    </xf>
    <xf numFmtId="0" fontId="1" fillId="0" borderId="0" xfId="7" applyFont="1" applyBorder="1" applyAlignment="1" applyProtection="1">
      <alignment vertical="center"/>
    </xf>
    <xf numFmtId="0" fontId="5" fillId="0" borderId="0" xfId="7" applyFont="1" applyBorder="1" applyAlignment="1" applyProtection="1">
      <alignment vertical="center"/>
    </xf>
    <xf numFmtId="0" fontId="5" fillId="0" borderId="0" xfId="7" applyFont="1" applyAlignment="1" applyProtection="1">
      <alignment vertical="center"/>
    </xf>
    <xf numFmtId="0" fontId="1" fillId="0" borderId="0" xfId="7" applyFont="1" applyAlignment="1" applyProtection="1">
      <alignment vertical="center"/>
    </xf>
    <xf numFmtId="0" fontId="5" fillId="0" borderId="0" xfId="7" applyFont="1" applyBorder="1" applyAlignment="1" applyProtection="1">
      <alignment horizontal="center" vertical="center"/>
    </xf>
    <xf numFmtId="0" fontId="7" fillId="0" borderId="0" xfId="3" applyFont="1" applyAlignment="1" applyProtection="1">
      <alignment vertical="center"/>
      <protection hidden="1"/>
    </xf>
    <xf numFmtId="0" fontId="12" fillId="3" borderId="59" xfId="7" applyFont="1" applyFill="1" applyBorder="1" applyAlignment="1" applyProtection="1">
      <alignment horizontal="center" vertical="center"/>
      <protection hidden="1"/>
    </xf>
    <xf numFmtId="0" fontId="12" fillId="3" borderId="63" xfId="7" applyFont="1" applyFill="1" applyBorder="1" applyAlignment="1" applyProtection="1">
      <alignment horizontal="center" vertical="center"/>
      <protection hidden="1"/>
    </xf>
    <xf numFmtId="0" fontId="4" fillId="0" borderId="64" xfId="6" applyFont="1" applyFill="1" applyBorder="1" applyAlignment="1" applyProtection="1">
      <alignment horizontal="center" vertical="center"/>
      <protection locked="0"/>
    </xf>
    <xf numFmtId="0" fontId="12" fillId="0" borderId="65" xfId="5" applyFont="1" applyBorder="1" applyAlignment="1" applyProtection="1">
      <alignment horizontal="center" vertical="center" shrinkToFit="1"/>
      <protection locked="0"/>
    </xf>
    <xf numFmtId="0" fontId="12" fillId="0" borderId="66" xfId="5" applyFont="1" applyBorder="1" applyAlignment="1" applyProtection="1">
      <alignment horizontal="center" vertical="center" shrinkToFit="1"/>
      <protection locked="0"/>
    </xf>
    <xf numFmtId="0" fontId="20" fillId="0" borderId="0" xfId="5" applyFont="1" applyBorder="1" applyAlignment="1" applyProtection="1">
      <alignment vertical="center"/>
      <protection locked="0"/>
    </xf>
    <xf numFmtId="0" fontId="22" fillId="2" borderId="67" xfId="7" applyFont="1" applyFill="1" applyBorder="1" applyAlignment="1" applyProtection="1">
      <alignment horizontal="center" vertical="center" shrinkToFit="1"/>
    </xf>
    <xf numFmtId="176" fontId="22" fillId="2" borderId="68" xfId="7" applyNumberFormat="1" applyFont="1" applyFill="1" applyBorder="1" applyAlignment="1" applyProtection="1">
      <alignment horizontal="center" vertical="center" shrinkToFit="1"/>
      <protection locked="0"/>
    </xf>
    <xf numFmtId="0" fontId="22" fillId="2" borderId="69" xfId="7" applyFont="1" applyFill="1" applyBorder="1" applyAlignment="1" applyProtection="1">
      <alignment horizontal="center" vertical="center" shrinkToFit="1"/>
      <protection locked="0"/>
    </xf>
    <xf numFmtId="176" fontId="22" fillId="2" borderId="70" xfId="7" applyNumberFormat="1" applyFont="1" applyFill="1" applyBorder="1" applyAlignment="1" applyProtection="1">
      <alignment horizontal="center" vertical="center" shrinkToFit="1"/>
      <protection locked="0"/>
    </xf>
    <xf numFmtId="0" fontId="22" fillId="0" borderId="0" xfId="5" applyFont="1" applyFill="1" applyBorder="1" applyAlignment="1" applyProtection="1">
      <alignment horizontal="center" vertical="center" shrinkToFit="1"/>
      <protection hidden="1"/>
    </xf>
    <xf numFmtId="0" fontId="23" fillId="0" borderId="0" xfId="5" applyFont="1" applyFill="1" applyBorder="1" applyAlignment="1" applyProtection="1">
      <alignment horizontal="center" vertical="center" shrinkToFit="1"/>
      <protection hidden="1"/>
    </xf>
    <xf numFmtId="177" fontId="15" fillId="0" borderId="0" xfId="5" applyNumberFormat="1" applyFont="1" applyFill="1" applyBorder="1" applyAlignment="1" applyProtection="1">
      <alignment horizontal="center" vertical="center" shrinkToFit="1"/>
      <protection hidden="1"/>
    </xf>
    <xf numFmtId="0" fontId="12" fillId="0" borderId="53" xfId="7" applyFont="1" applyBorder="1" applyAlignment="1" applyProtection="1">
      <alignment horizontal="center" vertical="center"/>
      <protection locked="0"/>
    </xf>
    <xf numFmtId="0" fontId="12" fillId="0" borderId="39" xfId="7" applyFont="1" applyBorder="1" applyAlignment="1" applyProtection="1">
      <alignment horizontal="center" vertical="center"/>
      <protection locked="0"/>
    </xf>
    <xf numFmtId="0" fontId="12" fillId="0" borderId="0" xfId="7" applyFont="1" applyBorder="1" applyAlignment="1" applyProtection="1">
      <alignment horizontal="center" vertical="center"/>
    </xf>
    <xf numFmtId="0" fontId="12" fillId="0" borderId="39" xfId="7" applyFont="1" applyBorder="1" applyAlignment="1" applyProtection="1">
      <alignment horizontal="center" vertical="center" shrinkToFit="1"/>
      <protection locked="0"/>
    </xf>
    <xf numFmtId="0" fontId="12" fillId="0" borderId="6" xfId="7" applyFont="1" applyBorder="1" applyAlignment="1" applyProtection="1">
      <alignment horizontal="center" vertical="center" shrinkToFit="1"/>
      <protection locked="0"/>
    </xf>
    <xf numFmtId="0" fontId="13" fillId="0" borderId="45" xfId="7" applyFont="1" applyBorder="1" applyAlignment="1" applyProtection="1">
      <alignment horizontal="center" vertical="center" shrinkToFit="1"/>
      <protection locked="0"/>
    </xf>
    <xf numFmtId="0" fontId="12" fillId="0" borderId="48" xfId="7" applyFont="1" applyBorder="1" applyAlignment="1" applyProtection="1">
      <alignment horizontal="center" vertical="center" shrinkToFit="1"/>
      <protection locked="0"/>
    </xf>
    <xf numFmtId="0" fontId="12" fillId="0" borderId="2" xfId="7" applyFont="1" applyBorder="1" applyAlignment="1" applyProtection="1">
      <alignment horizontal="center" vertical="center" shrinkToFit="1"/>
      <protection locked="0"/>
    </xf>
    <xf numFmtId="0" fontId="12" fillId="0" borderId="53" xfId="7" applyFont="1" applyBorder="1" applyAlignment="1" applyProtection="1">
      <alignment horizontal="center" vertical="center" shrinkToFit="1"/>
      <protection locked="0"/>
    </xf>
    <xf numFmtId="0" fontId="12" fillId="0" borderId="40" xfId="7" applyFont="1" applyBorder="1" applyAlignment="1" applyProtection="1">
      <alignment horizontal="center" vertical="center" shrinkToFit="1"/>
      <protection locked="0"/>
    </xf>
    <xf numFmtId="0" fontId="12" fillId="0" borderId="41" xfId="7" applyFont="1" applyBorder="1" applyAlignment="1" applyProtection="1">
      <alignment horizontal="center" vertical="center" shrinkToFit="1"/>
      <protection locked="0"/>
    </xf>
    <xf numFmtId="0" fontId="12" fillId="0" borderId="44" xfId="7" applyFont="1" applyBorder="1" applyAlignment="1" applyProtection="1">
      <alignment horizontal="center" vertical="center" shrinkToFit="1"/>
      <protection locked="0"/>
    </xf>
    <xf numFmtId="0" fontId="12" fillId="0" borderId="71" xfId="7" applyFont="1" applyBorder="1" applyAlignment="1" applyProtection="1">
      <alignment horizontal="center" vertical="center" shrinkToFit="1"/>
      <protection locked="0"/>
    </xf>
    <xf numFmtId="0" fontId="12" fillId="0" borderId="45" xfId="7" applyFont="1" applyBorder="1" applyAlignment="1" applyProtection="1">
      <alignment horizontal="center" vertical="center" shrinkToFit="1"/>
      <protection locked="0"/>
    </xf>
    <xf numFmtId="0" fontId="12" fillId="0" borderId="60" xfId="7" applyFont="1" applyBorder="1" applyAlignment="1" applyProtection="1">
      <alignment horizontal="center" vertical="center" shrinkToFit="1"/>
      <protection locked="0"/>
    </xf>
    <xf numFmtId="0" fontId="12" fillId="0" borderId="72" xfId="7" applyFont="1" applyBorder="1" applyAlignment="1" applyProtection="1">
      <alignment horizontal="center" vertical="center" shrinkToFit="1"/>
      <protection locked="0"/>
    </xf>
    <xf numFmtId="0" fontId="12" fillId="0" borderId="46" xfId="7" applyFont="1" applyBorder="1" applyAlignment="1" applyProtection="1">
      <alignment horizontal="center" vertical="center" shrinkToFit="1"/>
      <protection locked="0"/>
    </xf>
    <xf numFmtId="0" fontId="12" fillId="0" borderId="43" xfId="7" applyFont="1" applyBorder="1" applyAlignment="1" applyProtection="1">
      <alignment horizontal="center" vertical="center" shrinkToFit="1"/>
      <protection locked="0"/>
    </xf>
    <xf numFmtId="0" fontId="12" fillId="0" borderId="54" xfId="7" applyFont="1" applyBorder="1" applyAlignment="1" applyProtection="1">
      <alignment horizontal="center" vertical="center" shrinkToFit="1"/>
      <protection locked="0"/>
    </xf>
    <xf numFmtId="0" fontId="12" fillId="0" borderId="49" xfId="7" applyFont="1" applyBorder="1" applyAlignment="1" applyProtection="1">
      <alignment horizontal="center" vertical="center" shrinkToFit="1"/>
      <protection locked="0"/>
    </xf>
    <xf numFmtId="0" fontId="12" fillId="0" borderId="52" xfId="7" applyFont="1" applyBorder="1" applyAlignment="1" applyProtection="1">
      <alignment horizontal="center" vertical="center" shrinkToFit="1"/>
      <protection locked="0"/>
    </xf>
    <xf numFmtId="0" fontId="12" fillId="0" borderId="66" xfId="7" applyFont="1" applyBorder="1" applyAlignment="1" applyProtection="1">
      <alignment horizontal="center" vertical="center" shrinkToFit="1"/>
      <protection locked="0"/>
    </xf>
    <xf numFmtId="0" fontId="12" fillId="0" borderId="55" xfId="7" applyFont="1" applyBorder="1" applyAlignment="1" applyProtection="1">
      <alignment horizontal="center" vertical="center" shrinkToFit="1"/>
      <protection locked="0"/>
    </xf>
    <xf numFmtId="20" fontId="29" fillId="0" borderId="73" xfId="7" applyNumberFormat="1" applyFont="1" applyBorder="1" applyAlignment="1" applyProtection="1">
      <alignment horizontal="center" vertical="center"/>
      <protection locked="0"/>
    </xf>
    <xf numFmtId="0" fontId="19" fillId="0" borderId="0" xfId="3" applyFont="1" applyBorder="1" applyAlignment="1" applyProtection="1">
      <alignment horizontal="left" vertical="center"/>
      <protection locked="0"/>
    </xf>
    <xf numFmtId="0" fontId="5" fillId="4" borderId="74" xfId="5" applyFont="1" applyFill="1" applyBorder="1" applyAlignment="1" applyProtection="1">
      <alignment vertical="center"/>
      <protection hidden="1"/>
    </xf>
    <xf numFmtId="0" fontId="9" fillId="4" borderId="75" xfId="5" applyFont="1" applyFill="1" applyBorder="1" applyAlignment="1" applyProtection="1">
      <alignment vertical="center" shrinkToFit="1"/>
      <protection hidden="1"/>
    </xf>
    <xf numFmtId="0" fontId="5" fillId="4" borderId="30" xfId="5" applyFill="1" applyBorder="1" applyAlignment="1" applyProtection="1">
      <alignment vertical="center"/>
      <protection hidden="1"/>
    </xf>
    <xf numFmtId="0" fontId="1" fillId="4" borderId="14" xfId="5" applyFont="1" applyFill="1" applyBorder="1" applyAlignment="1" applyProtection="1">
      <alignment horizontal="center" vertical="center"/>
      <protection hidden="1"/>
    </xf>
    <xf numFmtId="0" fontId="1" fillId="4" borderId="51" xfId="5" applyFont="1" applyFill="1" applyBorder="1" applyAlignment="1" applyProtection="1">
      <alignment horizontal="center" vertical="center" shrinkToFit="1"/>
      <protection hidden="1"/>
    </xf>
    <xf numFmtId="0" fontId="1" fillId="4" borderId="15" xfId="5" applyFont="1" applyFill="1" applyBorder="1" applyAlignment="1" applyProtection="1">
      <alignment horizontal="center" vertical="center"/>
      <protection hidden="1"/>
    </xf>
    <xf numFmtId="0" fontId="5" fillId="4" borderId="22" xfId="5" applyFill="1" applyBorder="1" applyAlignment="1" applyProtection="1">
      <alignment vertical="center"/>
      <protection hidden="1"/>
    </xf>
    <xf numFmtId="0" fontId="5" fillId="4" borderId="25" xfId="5" applyFill="1" applyBorder="1" applyAlignment="1" applyProtection="1">
      <alignment vertical="center"/>
      <protection hidden="1"/>
    </xf>
    <xf numFmtId="0" fontId="6" fillId="4" borderId="76" xfId="5" applyFont="1" applyFill="1" applyBorder="1" applyAlignment="1" applyProtection="1">
      <alignment horizontal="right" vertical="center"/>
      <protection hidden="1"/>
    </xf>
    <xf numFmtId="0" fontId="1" fillId="4" borderId="22" xfId="5" applyFont="1" applyFill="1" applyBorder="1" applyAlignment="1" applyProtection="1">
      <alignment horizontal="right" vertical="center"/>
      <protection hidden="1"/>
    </xf>
    <xf numFmtId="0" fontId="5" fillId="4" borderId="53" xfId="6" applyFont="1" applyFill="1" applyBorder="1" applyAlignment="1" applyProtection="1">
      <alignment horizontal="center" vertical="center"/>
      <protection hidden="1"/>
    </xf>
    <xf numFmtId="0" fontId="5" fillId="4" borderId="39" xfId="6" applyFont="1" applyFill="1" applyBorder="1" applyAlignment="1" applyProtection="1">
      <alignment horizontal="center" vertical="center"/>
      <protection hidden="1"/>
    </xf>
    <xf numFmtId="0" fontId="5" fillId="4" borderId="40" xfId="6" applyFont="1" applyFill="1" applyBorder="1" applyAlignment="1" applyProtection="1">
      <alignment horizontal="center" vertical="center"/>
      <protection hidden="1"/>
    </xf>
    <xf numFmtId="0" fontId="5" fillId="4" borderId="41" xfId="6" applyFont="1" applyFill="1" applyBorder="1" applyAlignment="1" applyProtection="1">
      <alignment horizontal="center" vertical="center"/>
      <protection hidden="1"/>
    </xf>
    <xf numFmtId="0" fontId="5" fillId="4" borderId="45" xfId="6" applyFont="1" applyFill="1" applyBorder="1" applyAlignment="1" applyProtection="1">
      <alignment horizontal="center" vertical="center"/>
      <protection hidden="1"/>
    </xf>
    <xf numFmtId="0" fontId="5" fillId="4" borderId="52" xfId="6" applyFont="1" applyFill="1" applyBorder="1" applyAlignment="1" applyProtection="1">
      <alignment horizontal="center" vertical="center"/>
      <protection hidden="1"/>
    </xf>
    <xf numFmtId="0" fontId="22" fillId="2" borderId="75" xfId="5" applyFont="1" applyFill="1" applyBorder="1" applyAlignment="1" applyProtection="1">
      <alignment horizontal="center" vertical="center" shrinkToFit="1"/>
      <protection locked="0"/>
    </xf>
    <xf numFmtId="0" fontId="22" fillId="2" borderId="62" xfId="5" applyFont="1" applyFill="1" applyBorder="1" applyAlignment="1" applyProtection="1">
      <alignment horizontal="center" vertical="center" shrinkToFit="1"/>
      <protection locked="0"/>
    </xf>
    <xf numFmtId="0" fontId="22" fillId="2" borderId="77" xfId="5" applyFont="1" applyFill="1" applyBorder="1" applyAlignment="1" applyProtection="1">
      <alignment horizontal="center" vertical="center" shrinkToFit="1"/>
      <protection locked="0"/>
    </xf>
    <xf numFmtId="0" fontId="22" fillId="2" borderId="78" xfId="5" applyFont="1" applyFill="1" applyBorder="1" applyAlignment="1" applyProtection="1">
      <alignment horizontal="center" vertical="center" shrinkToFit="1"/>
      <protection locked="0"/>
    </xf>
    <xf numFmtId="0" fontId="22" fillId="2" borderId="79" xfId="5" applyFont="1" applyFill="1" applyBorder="1" applyAlignment="1" applyProtection="1">
      <alignment horizontal="center" vertical="center" shrinkToFit="1"/>
      <protection locked="0"/>
    </xf>
    <xf numFmtId="0" fontId="22" fillId="2" borderId="80" xfId="5" applyFont="1" applyFill="1" applyBorder="1" applyAlignment="1" applyProtection="1">
      <alignment horizontal="center" vertical="center" shrinkToFit="1"/>
      <protection locked="0"/>
    </xf>
    <xf numFmtId="176" fontId="22" fillId="2" borderId="81" xfId="5" applyNumberFormat="1" applyFont="1" applyFill="1" applyBorder="1" applyAlignment="1" applyProtection="1">
      <alignment horizontal="center" vertical="center" shrinkToFit="1"/>
      <protection locked="0"/>
    </xf>
    <xf numFmtId="176" fontId="22" fillId="2" borderId="82" xfId="5" applyNumberFormat="1" applyFont="1" applyFill="1" applyBorder="1" applyAlignment="1" applyProtection="1">
      <alignment horizontal="center" vertical="center" shrinkToFit="1"/>
      <protection locked="0"/>
    </xf>
    <xf numFmtId="176" fontId="22" fillId="2" borderId="83" xfId="5" applyNumberFormat="1" applyFont="1" applyFill="1" applyBorder="1" applyAlignment="1" applyProtection="1">
      <alignment horizontal="center" vertical="center" shrinkToFit="1"/>
      <protection locked="0"/>
    </xf>
    <xf numFmtId="176" fontId="22" fillId="2" borderId="84" xfId="5" applyNumberFormat="1" applyFont="1" applyFill="1" applyBorder="1" applyAlignment="1" applyProtection="1">
      <alignment horizontal="center" vertical="center" shrinkToFit="1"/>
      <protection locked="0"/>
    </xf>
    <xf numFmtId="176" fontId="22" fillId="2" borderId="85" xfId="5" applyNumberFormat="1" applyFont="1" applyFill="1" applyBorder="1" applyAlignment="1" applyProtection="1">
      <alignment horizontal="center" vertical="center" shrinkToFit="1"/>
      <protection locked="0"/>
    </xf>
    <xf numFmtId="176" fontId="22" fillId="2" borderId="86" xfId="5" applyNumberFormat="1" applyFont="1" applyFill="1" applyBorder="1" applyAlignment="1" applyProtection="1">
      <alignment horizontal="center" vertical="center" shrinkToFit="1"/>
      <protection locked="0"/>
    </xf>
    <xf numFmtId="0" fontId="22" fillId="2" borderId="46" xfId="5" applyFont="1" applyFill="1" applyBorder="1" applyAlignment="1" applyProtection="1">
      <alignment horizontal="center" vertical="center" shrinkToFit="1"/>
      <protection locked="0"/>
    </xf>
    <xf numFmtId="0" fontId="22" fillId="2" borderId="56" xfId="5" applyFont="1" applyFill="1" applyBorder="1" applyAlignment="1" applyProtection="1">
      <alignment horizontal="center" vertical="center" shrinkToFit="1"/>
      <protection locked="0"/>
    </xf>
    <xf numFmtId="0" fontId="22" fillId="2" borderId="87" xfId="5" applyFont="1" applyFill="1" applyBorder="1" applyAlignment="1" applyProtection="1">
      <alignment horizontal="center" vertical="center" shrinkToFit="1"/>
      <protection locked="0"/>
    </xf>
    <xf numFmtId="0" fontId="22" fillId="2" borderId="88" xfId="5" applyFont="1" applyFill="1" applyBorder="1" applyAlignment="1" applyProtection="1">
      <alignment horizontal="center" vertical="center" shrinkToFit="1"/>
      <protection locked="0"/>
    </xf>
    <xf numFmtId="0" fontId="22" fillId="2" borderId="89" xfId="5" applyFont="1" applyFill="1" applyBorder="1" applyAlignment="1" applyProtection="1">
      <alignment horizontal="center" vertical="center" shrinkToFit="1"/>
      <protection locked="0"/>
    </xf>
    <xf numFmtId="0" fontId="22" fillId="2" borderId="90" xfId="5" applyFont="1" applyFill="1" applyBorder="1" applyAlignment="1" applyProtection="1">
      <alignment horizontal="center" vertical="center" shrinkToFit="1"/>
      <protection locked="0"/>
    </xf>
    <xf numFmtId="0" fontId="22" fillId="2" borderId="66" xfId="5" applyFont="1" applyFill="1" applyBorder="1" applyAlignment="1" applyProtection="1">
      <alignment horizontal="center" vertical="center" shrinkToFit="1"/>
      <protection locked="0"/>
    </xf>
    <xf numFmtId="176" fontId="22" fillId="2" borderId="91" xfId="5" applyNumberFormat="1" applyFont="1" applyFill="1" applyBorder="1" applyAlignment="1" applyProtection="1">
      <alignment horizontal="center" vertical="center" shrinkToFit="1"/>
      <protection locked="0"/>
    </xf>
    <xf numFmtId="176" fontId="22" fillId="2" borderId="92" xfId="5" applyNumberFormat="1" applyFont="1" applyFill="1" applyBorder="1" applyAlignment="1" applyProtection="1">
      <alignment horizontal="center" vertical="center" shrinkToFit="1"/>
      <protection locked="0"/>
    </xf>
    <xf numFmtId="176" fontId="22" fillId="2" borderId="93" xfId="5" applyNumberFormat="1" applyFont="1" applyFill="1" applyBorder="1" applyAlignment="1" applyProtection="1">
      <alignment horizontal="center" vertical="center" shrinkToFit="1"/>
      <protection locked="0"/>
    </xf>
    <xf numFmtId="176" fontId="22" fillId="2" borderId="94" xfId="5" applyNumberFormat="1" applyFont="1" applyFill="1" applyBorder="1" applyAlignment="1" applyProtection="1">
      <alignment horizontal="center" vertical="center" shrinkToFit="1"/>
      <protection locked="0"/>
    </xf>
    <xf numFmtId="176" fontId="22" fillId="2" borderId="95" xfId="5" applyNumberFormat="1" applyFont="1" applyFill="1" applyBorder="1" applyAlignment="1" applyProtection="1">
      <alignment horizontal="center" vertical="center" shrinkToFit="1"/>
      <protection locked="0"/>
    </xf>
    <xf numFmtId="176" fontId="22" fillId="2" borderId="96" xfId="5" applyNumberFormat="1" applyFont="1" applyFill="1" applyBorder="1" applyAlignment="1" applyProtection="1">
      <alignment horizontal="center" vertical="center" shrinkToFit="1"/>
      <protection locked="0"/>
    </xf>
    <xf numFmtId="0" fontId="37" fillId="0" borderId="0" xfId="7" applyFont="1" applyBorder="1" applyAlignment="1" applyProtection="1">
      <alignment vertical="center"/>
    </xf>
    <xf numFmtId="0" fontId="5" fillId="0" borderId="0" xfId="0" applyFont="1"/>
    <xf numFmtId="0" fontId="0" fillId="0" borderId="0" xfId="0" applyAlignment="1">
      <alignment horizontal="left" vertical="top" wrapText="1"/>
    </xf>
    <xf numFmtId="0" fontId="0" fillId="0" borderId="59" xfId="0" applyBorder="1" applyAlignment="1">
      <alignment horizontal="left" vertical="top" wrapText="1"/>
    </xf>
    <xf numFmtId="0" fontId="5" fillId="0" borderId="0" xfId="5" applyAlignment="1" applyProtection="1">
      <alignment horizontal="center" vertical="center" shrinkToFit="1"/>
      <protection hidden="1"/>
    </xf>
    <xf numFmtId="0" fontId="12" fillId="2" borderId="0" xfId="7" applyFont="1" applyFill="1" applyBorder="1" applyAlignment="1" applyProtection="1">
      <alignment horizontal="center" vertical="center"/>
    </xf>
    <xf numFmtId="0" fontId="12" fillId="2" borderId="13" xfId="7" applyNumberFormat="1" applyFont="1" applyFill="1" applyBorder="1" applyAlignment="1" applyProtection="1">
      <alignment horizontal="center" vertical="center" shrinkToFit="1"/>
    </xf>
    <xf numFmtId="0" fontId="12" fillId="2" borderId="16" xfId="7" applyNumberFormat="1" applyFont="1" applyFill="1" applyBorder="1" applyAlignment="1" applyProtection="1">
      <alignment horizontal="center" vertical="center" shrinkToFit="1"/>
    </xf>
    <xf numFmtId="0" fontId="12" fillId="2" borderId="19" xfId="7" applyNumberFormat="1" applyFont="1" applyFill="1" applyBorder="1" applyAlignment="1" applyProtection="1">
      <alignment horizontal="center" vertical="center" shrinkToFit="1"/>
    </xf>
    <xf numFmtId="20" fontId="26" fillId="9" borderId="73" xfId="7" applyNumberFormat="1" applyFont="1" applyFill="1" applyBorder="1" applyAlignment="1" applyProtection="1">
      <alignment horizontal="center" vertical="center"/>
      <protection locked="0"/>
    </xf>
    <xf numFmtId="0" fontId="12" fillId="0" borderId="39" xfId="7" applyFont="1" applyBorder="1" applyAlignment="1" applyProtection="1">
      <alignment horizontal="center" vertical="center" shrinkToFit="1"/>
      <protection locked="0"/>
    </xf>
    <xf numFmtId="0" fontId="12" fillId="2" borderId="16" xfId="5" applyNumberFormat="1" applyFont="1" applyFill="1" applyBorder="1" applyAlignment="1" applyProtection="1">
      <alignment horizontal="center" vertical="center" shrinkToFit="1"/>
      <protection hidden="1"/>
    </xf>
    <xf numFmtId="177" fontId="12" fillId="2" borderId="100" xfId="7" applyNumberFormat="1" applyFont="1" applyFill="1" applyBorder="1" applyAlignment="1" applyProtection="1">
      <alignment horizontal="center" vertical="center" shrinkToFit="1"/>
      <protection hidden="1"/>
    </xf>
    <xf numFmtId="177" fontId="12" fillId="2" borderId="101" xfId="7" applyNumberFormat="1" applyFont="1" applyFill="1" applyBorder="1" applyAlignment="1" applyProtection="1">
      <alignment horizontal="center" vertical="center" shrinkToFit="1"/>
      <protection hidden="1"/>
    </xf>
    <xf numFmtId="177" fontId="12" fillId="2" borderId="99" xfId="7" applyNumberFormat="1" applyFont="1" applyFill="1" applyBorder="1" applyAlignment="1" applyProtection="1">
      <alignment horizontal="center" vertical="center" shrinkToFit="1"/>
      <protection hidden="1"/>
    </xf>
    <xf numFmtId="0" fontId="13" fillId="5" borderId="21" xfId="7" applyFont="1" applyFill="1" applyBorder="1" applyAlignment="1" applyProtection="1">
      <alignment horizontal="center" vertical="center" shrinkToFit="1"/>
      <protection hidden="1"/>
    </xf>
    <xf numFmtId="0" fontId="13" fillId="5" borderId="63" xfId="7" applyFont="1" applyFill="1" applyBorder="1" applyAlignment="1" applyProtection="1">
      <alignment horizontal="center" vertical="center" shrinkToFit="1"/>
      <protection hidden="1"/>
    </xf>
    <xf numFmtId="0" fontId="13" fillId="5" borderId="102" xfId="7" applyFont="1" applyFill="1" applyBorder="1" applyAlignment="1" applyProtection="1">
      <alignment horizontal="center" vertical="center" shrinkToFit="1"/>
      <protection hidden="1"/>
    </xf>
    <xf numFmtId="0" fontId="13" fillId="6" borderId="103" xfId="7" applyFont="1" applyFill="1" applyBorder="1" applyAlignment="1" applyProtection="1">
      <alignment horizontal="center" vertical="center" shrinkToFit="1"/>
      <protection hidden="1"/>
    </xf>
    <xf numFmtId="0" fontId="13" fillId="6" borderId="104" xfId="7" applyFont="1" applyFill="1" applyBorder="1" applyAlignment="1" applyProtection="1">
      <alignment horizontal="center" vertical="center" shrinkToFit="1"/>
      <protection hidden="1"/>
    </xf>
    <xf numFmtId="0" fontId="13" fillId="6" borderId="105" xfId="7" applyFont="1" applyFill="1" applyBorder="1" applyAlignment="1" applyProtection="1">
      <alignment horizontal="center" vertical="center" shrinkToFit="1"/>
      <protection hidden="1"/>
    </xf>
    <xf numFmtId="0" fontId="11" fillId="0" borderId="45" xfId="5" applyFont="1" applyBorder="1" applyAlignment="1" applyProtection="1">
      <alignment horizontal="center" vertical="center" shrinkToFit="1"/>
      <protection locked="0"/>
    </xf>
    <xf numFmtId="0" fontId="13" fillId="0" borderId="97" xfId="5" applyFont="1" applyBorder="1" applyAlignment="1" applyProtection="1">
      <alignment horizontal="center" vertical="center" shrinkToFit="1"/>
      <protection locked="0"/>
    </xf>
    <xf numFmtId="0" fontId="13" fillId="0" borderId="98" xfId="5" applyFont="1" applyBorder="1" applyAlignment="1" applyProtection="1">
      <alignment horizontal="center" vertical="center" shrinkToFit="1"/>
      <protection locked="0"/>
    </xf>
    <xf numFmtId="0" fontId="5" fillId="0" borderId="0" xfId="7" applyFont="1" applyAlignment="1" applyProtection="1">
      <alignment horizontal="left" vertical="center"/>
      <protection hidden="1"/>
    </xf>
    <xf numFmtId="0" fontId="12" fillId="3" borderId="35" xfId="7" applyFont="1" applyFill="1" applyBorder="1" applyAlignment="1" applyProtection="1">
      <alignment horizontal="center" vertical="center"/>
      <protection hidden="1"/>
    </xf>
    <xf numFmtId="0" fontId="12" fillId="3" borderId="106" xfId="7" applyFont="1" applyFill="1" applyBorder="1" applyAlignment="1" applyProtection="1">
      <alignment horizontal="center" vertical="center"/>
      <protection hidden="1"/>
    </xf>
    <xf numFmtId="0" fontId="20" fillId="0" borderId="38" xfId="7" applyFont="1" applyBorder="1" applyAlignment="1" applyProtection="1">
      <alignment horizontal="center" vertical="center"/>
      <protection hidden="1"/>
    </xf>
    <xf numFmtId="0" fontId="20" fillId="0" borderId="107" xfId="7" applyFont="1" applyBorder="1" applyAlignment="1" applyProtection="1">
      <alignment horizontal="center" vertical="center"/>
      <protection hidden="1"/>
    </xf>
    <xf numFmtId="49" fontId="25" fillId="7" borderId="108" xfId="7" applyNumberFormat="1" applyFont="1" applyFill="1" applyBorder="1" applyAlignment="1" applyProtection="1">
      <alignment horizontal="center" vertical="center"/>
      <protection locked="0"/>
    </xf>
    <xf numFmtId="49" fontId="25" fillId="7" borderId="109" xfId="7" applyNumberFormat="1" applyFont="1" applyFill="1" applyBorder="1" applyAlignment="1" applyProtection="1">
      <alignment horizontal="center" vertical="center"/>
      <protection locked="0"/>
    </xf>
    <xf numFmtId="0" fontId="4" fillId="8" borderId="40" xfId="7" applyFont="1" applyFill="1" applyBorder="1" applyAlignment="1" applyProtection="1">
      <alignment horizontal="center" vertical="center"/>
      <protection hidden="1"/>
    </xf>
    <xf numFmtId="0" fontId="4" fillId="8" borderId="63" xfId="7" applyFont="1" applyFill="1" applyBorder="1" applyAlignment="1" applyProtection="1">
      <alignment horizontal="center" vertical="center"/>
      <protection hidden="1"/>
    </xf>
    <xf numFmtId="0" fontId="4" fillId="8" borderId="60" xfId="7" applyFont="1" applyFill="1" applyBorder="1" applyAlignment="1" applyProtection="1">
      <alignment horizontal="center" vertical="center"/>
      <protection hidden="1"/>
    </xf>
    <xf numFmtId="0" fontId="4" fillId="2" borderId="40" xfId="7" applyFont="1" applyFill="1" applyBorder="1" applyAlignment="1" applyProtection="1">
      <alignment horizontal="center" vertical="center"/>
      <protection hidden="1"/>
    </xf>
    <xf numFmtId="0" fontId="4" fillId="2" borderId="63" xfId="7" applyFont="1" applyFill="1" applyBorder="1" applyAlignment="1" applyProtection="1">
      <alignment horizontal="center" vertical="center"/>
      <protection hidden="1"/>
    </xf>
    <xf numFmtId="0" fontId="4" fillId="2" borderId="60" xfId="7" applyFont="1" applyFill="1" applyBorder="1" applyAlignment="1" applyProtection="1">
      <alignment horizontal="center" vertical="center"/>
      <protection hidden="1"/>
    </xf>
    <xf numFmtId="0" fontId="5" fillId="0" borderId="0" xfId="7" applyFont="1" applyBorder="1" applyAlignment="1" applyProtection="1">
      <alignment horizontal="left" vertical="center"/>
    </xf>
    <xf numFmtId="0" fontId="5" fillId="0" borderId="0" xfId="2" applyFont="1" applyAlignment="1" applyProtection="1">
      <alignment horizontal="left" vertical="center"/>
      <protection hidden="1"/>
    </xf>
    <xf numFmtId="0" fontId="17" fillId="0" borderId="38" xfId="7" applyFont="1" applyBorder="1" applyAlignment="1" applyProtection="1">
      <alignment horizontal="center" vertical="center"/>
      <protection hidden="1"/>
    </xf>
    <xf numFmtId="0" fontId="17" fillId="0" borderId="0" xfId="7" applyFont="1" applyBorder="1" applyAlignment="1" applyProtection="1">
      <alignment horizontal="center" vertical="center"/>
      <protection hidden="1"/>
    </xf>
    <xf numFmtId="0" fontId="11" fillId="0" borderId="43" xfId="5" applyFont="1" applyBorder="1" applyAlignment="1" applyProtection="1">
      <alignment horizontal="center" vertical="center" shrinkToFit="1"/>
      <protection locked="0"/>
    </xf>
    <xf numFmtId="0" fontId="11" fillId="0" borderId="54" xfId="5" applyFont="1" applyBorder="1" applyAlignment="1" applyProtection="1">
      <alignment horizontal="center" vertical="center" shrinkToFit="1"/>
      <protection locked="0"/>
    </xf>
    <xf numFmtId="0" fontId="17" fillId="0" borderId="0" xfId="5" applyFont="1" applyAlignment="1" applyProtection="1">
      <alignment horizontal="left" vertical="center"/>
      <protection locked="0"/>
    </xf>
    <xf numFmtId="0" fontId="11" fillId="0" borderId="77" xfId="5" applyFont="1" applyBorder="1" applyAlignment="1" applyProtection="1">
      <alignment horizontal="center" vertical="center" shrinkToFit="1"/>
      <protection locked="0"/>
    </xf>
    <xf numFmtId="0" fontId="6" fillId="4" borderId="75" xfId="5" applyFont="1" applyFill="1" applyBorder="1" applyAlignment="1" applyProtection="1">
      <alignment horizontal="center" vertical="center" wrapText="1"/>
      <protection hidden="1"/>
    </xf>
    <xf numFmtId="0" fontId="6" fillId="4" borderId="51" xfId="5" applyFont="1" applyFill="1" applyBorder="1" applyAlignment="1" applyProtection="1">
      <alignment horizontal="center" vertical="center" wrapText="1"/>
      <protection hidden="1"/>
    </xf>
    <xf numFmtId="0" fontId="6" fillId="4" borderId="25" xfId="5" applyFont="1" applyFill="1" applyBorder="1" applyAlignment="1" applyProtection="1">
      <alignment horizontal="center" vertical="center" wrapText="1"/>
      <protection hidden="1"/>
    </xf>
    <xf numFmtId="0" fontId="17" fillId="0" borderId="0" xfId="5" applyFont="1" applyBorder="1" applyAlignment="1" applyProtection="1">
      <alignment horizontal="left" vertical="center" shrinkToFit="1"/>
      <protection locked="0"/>
    </xf>
    <xf numFmtId="0" fontId="6" fillId="2" borderId="30" xfId="7" applyFont="1" applyFill="1" applyBorder="1" applyAlignment="1" applyProtection="1">
      <alignment horizontal="center" vertical="center" wrapText="1"/>
      <protection hidden="1"/>
    </xf>
    <xf numFmtId="0" fontId="6" fillId="2" borderId="15" xfId="7" applyFont="1" applyFill="1" applyBorder="1" applyAlignment="1" applyProtection="1">
      <alignment horizontal="center" vertical="center" wrapText="1"/>
      <protection hidden="1"/>
    </xf>
    <xf numFmtId="0" fontId="6" fillId="2" borderId="76" xfId="7" applyFont="1" applyFill="1" applyBorder="1" applyAlignment="1" applyProtection="1">
      <alignment horizontal="center" vertical="center" wrapText="1"/>
      <protection hidden="1"/>
    </xf>
    <xf numFmtId="0" fontId="12" fillId="2" borderId="13" xfId="5" applyNumberFormat="1" applyFont="1" applyFill="1" applyBorder="1" applyAlignment="1" applyProtection="1">
      <alignment horizontal="center" vertical="center" shrinkToFit="1"/>
      <protection hidden="1"/>
    </xf>
    <xf numFmtId="0" fontId="5" fillId="4" borderId="20" xfId="6" applyFont="1" applyFill="1" applyBorder="1" applyAlignment="1" applyProtection="1">
      <alignment horizontal="center" vertical="center"/>
      <protection hidden="1"/>
    </xf>
    <xf numFmtId="0" fontId="5" fillId="4" borderId="11" xfId="6" applyFont="1" applyFill="1" applyBorder="1" applyAlignment="1" applyProtection="1">
      <alignment horizontal="center" vertical="center"/>
      <protection hidden="1"/>
    </xf>
    <xf numFmtId="0" fontId="5" fillId="4" borderId="12" xfId="6" applyFont="1" applyFill="1" applyBorder="1" applyAlignment="1" applyProtection="1">
      <alignment horizontal="center" vertical="center"/>
      <protection hidden="1"/>
    </xf>
    <xf numFmtId="0" fontId="5" fillId="4" borderId="110" xfId="6" applyFont="1" applyFill="1" applyBorder="1" applyAlignment="1" applyProtection="1">
      <alignment horizontal="center" vertical="center"/>
      <protection hidden="1"/>
    </xf>
    <xf numFmtId="177" fontId="6" fillId="2" borderId="100" xfId="7" applyNumberFormat="1" applyFont="1" applyFill="1" applyBorder="1" applyAlignment="1" applyProtection="1">
      <alignment vertical="center" wrapText="1"/>
    </xf>
    <xf numFmtId="177" fontId="6" fillId="2" borderId="101" xfId="7" applyNumberFormat="1" applyFont="1" applyFill="1" applyBorder="1" applyAlignment="1" applyProtection="1">
      <alignment vertical="center" wrapText="1"/>
    </xf>
    <xf numFmtId="177" fontId="6" fillId="2" borderId="99" xfId="7" applyNumberFormat="1" applyFont="1" applyFill="1" applyBorder="1" applyAlignment="1" applyProtection="1">
      <alignment vertical="center" wrapText="1"/>
    </xf>
    <xf numFmtId="0" fontId="25" fillId="7" borderId="108" xfId="7" applyFont="1" applyFill="1" applyBorder="1" applyAlignment="1" applyProtection="1">
      <alignment horizontal="center" vertical="center"/>
      <protection locked="0"/>
    </xf>
    <xf numFmtId="0" fontId="25" fillId="7" borderId="109" xfId="7" applyFont="1" applyFill="1" applyBorder="1" applyAlignment="1" applyProtection="1">
      <alignment horizontal="center" vertical="center"/>
      <protection locked="0"/>
    </xf>
    <xf numFmtId="0" fontId="17" fillId="0" borderId="0" xfId="5" applyFont="1" applyBorder="1" applyAlignment="1" applyProtection="1">
      <alignment horizontal="left" vertical="center"/>
      <protection locked="0"/>
    </xf>
    <xf numFmtId="0" fontId="5" fillId="0" borderId="0" xfId="7" applyFont="1" applyBorder="1" applyAlignment="1" applyProtection="1">
      <alignment horizontal="left" vertical="center"/>
      <protection hidden="1"/>
    </xf>
    <xf numFmtId="0" fontId="1" fillId="4" borderId="74" xfId="7" applyFont="1" applyFill="1" applyBorder="1" applyAlignment="1" applyProtection="1">
      <alignment horizontal="center" vertical="center" wrapText="1"/>
      <protection hidden="1"/>
    </xf>
    <xf numFmtId="0" fontId="1" fillId="4" borderId="14" xfId="7" applyFont="1" applyFill="1" applyBorder="1" applyAlignment="1" applyProtection="1">
      <alignment horizontal="center" vertical="center" wrapText="1"/>
      <protection hidden="1"/>
    </xf>
    <xf numFmtId="0" fontId="12" fillId="0" borderId="1" xfId="7" applyFont="1" applyBorder="1" applyAlignment="1" applyProtection="1">
      <alignment horizontal="center" vertical="center" shrinkToFit="1"/>
      <protection locked="0"/>
    </xf>
    <xf numFmtId="0" fontId="11" fillId="0" borderId="78" xfId="5" applyFont="1" applyBorder="1" applyAlignment="1" applyProtection="1">
      <alignment horizontal="center" vertical="center" shrinkToFit="1"/>
      <protection locked="0"/>
    </xf>
    <xf numFmtId="0" fontId="11" fillId="0" borderId="111" xfId="5" applyFont="1" applyBorder="1" applyAlignment="1" applyProtection="1">
      <alignment horizontal="center" vertical="center" shrinkToFit="1"/>
      <protection locked="0"/>
    </xf>
    <xf numFmtId="0" fontId="12" fillId="2" borderId="112" xfId="5" applyFont="1" applyFill="1" applyBorder="1" applyAlignment="1" applyProtection="1">
      <alignment horizontal="center" vertical="center" shrinkToFit="1"/>
      <protection hidden="1"/>
    </xf>
    <xf numFmtId="0" fontId="12" fillId="2" borderId="113" xfId="5" applyFont="1" applyFill="1" applyBorder="1" applyAlignment="1" applyProtection="1">
      <alignment horizontal="center" vertical="center" shrinkToFit="1"/>
      <protection hidden="1"/>
    </xf>
    <xf numFmtId="0" fontId="5" fillId="4" borderId="114" xfId="6" applyFont="1" applyFill="1" applyBorder="1" applyAlignment="1" applyProtection="1">
      <alignment horizontal="center" vertical="center"/>
      <protection hidden="1"/>
    </xf>
    <xf numFmtId="0" fontId="12" fillId="2" borderId="35" xfId="5" applyNumberFormat="1" applyFont="1" applyFill="1" applyBorder="1" applyAlignment="1" applyProtection="1">
      <alignment horizontal="center" vertical="center" shrinkToFit="1"/>
      <protection hidden="1"/>
    </xf>
    <xf numFmtId="0" fontId="12" fillId="2" borderId="99" xfId="5" applyNumberFormat="1" applyFont="1" applyFill="1" applyBorder="1" applyAlignment="1" applyProtection="1">
      <alignment horizontal="center" vertical="center" shrinkToFit="1"/>
      <protection hidden="1"/>
    </xf>
    <xf numFmtId="0" fontId="20" fillId="0" borderId="0" xfId="7" applyFont="1" applyBorder="1" applyAlignment="1" applyProtection="1">
      <alignment horizontal="center" vertical="center"/>
      <protection hidden="1"/>
    </xf>
    <xf numFmtId="20" fontId="26" fillId="9" borderId="108" xfId="7" applyNumberFormat="1" applyFont="1" applyFill="1" applyBorder="1" applyAlignment="1" applyProtection="1">
      <alignment horizontal="center" vertical="center"/>
      <protection locked="0"/>
    </xf>
    <xf numFmtId="0" fontId="27" fillId="9" borderId="124" xfId="5" applyFont="1" applyFill="1" applyBorder="1" applyAlignment="1" applyProtection="1">
      <alignment horizontal="center" vertical="center"/>
      <protection locked="0"/>
    </xf>
    <xf numFmtId="0" fontId="27" fillId="9" borderId="109" xfId="5" applyFont="1" applyFill="1" applyBorder="1" applyAlignment="1" applyProtection="1">
      <alignment horizontal="center" vertical="center"/>
      <protection locked="0"/>
    </xf>
    <xf numFmtId="0" fontId="19" fillId="0" borderId="0" xfId="7" applyFont="1" applyBorder="1" applyAlignment="1" applyProtection="1">
      <alignment horizontal="left" vertical="center" wrapText="1"/>
      <protection hidden="1"/>
    </xf>
    <xf numFmtId="0" fontId="3" fillId="0" borderId="0" xfId="7" applyFont="1" applyBorder="1" applyAlignment="1" applyProtection="1">
      <alignment horizontal="left" vertical="center" wrapText="1"/>
      <protection hidden="1"/>
    </xf>
    <xf numFmtId="0" fontId="4" fillId="0" borderId="40" xfId="7" applyFont="1" applyBorder="1" applyAlignment="1" applyProtection="1">
      <alignment horizontal="center" vertical="center"/>
      <protection hidden="1"/>
    </xf>
    <xf numFmtId="0" fontId="4" fillId="0" borderId="63" xfId="7" applyFont="1" applyBorder="1" applyAlignment="1" applyProtection="1">
      <alignment horizontal="center" vertical="center"/>
      <protection hidden="1"/>
    </xf>
    <xf numFmtId="0" fontId="4" fillId="0" borderId="60" xfId="7" applyFont="1" applyBorder="1" applyAlignment="1" applyProtection="1">
      <alignment horizontal="center" vertical="center"/>
      <protection hidden="1"/>
    </xf>
    <xf numFmtId="0" fontId="20" fillId="0" borderId="0" xfId="7" applyFont="1" applyBorder="1" applyAlignment="1" applyProtection="1">
      <alignment vertical="center" wrapText="1"/>
      <protection hidden="1"/>
    </xf>
    <xf numFmtId="0" fontId="34" fillId="0" borderId="46" xfId="7" applyFont="1" applyBorder="1" applyAlignment="1" applyProtection="1">
      <alignment horizontal="center" vertical="center"/>
      <protection hidden="1"/>
    </xf>
    <xf numFmtId="0" fontId="34" fillId="0" borderId="47" xfId="7" applyFont="1" applyBorder="1" applyAlignment="1" applyProtection="1">
      <alignment horizontal="center" vertical="center"/>
      <protection hidden="1"/>
    </xf>
    <xf numFmtId="0" fontId="12" fillId="0" borderId="46" xfId="7" applyFont="1" applyBorder="1" applyAlignment="1" applyProtection="1">
      <alignment horizontal="center" vertical="center"/>
      <protection hidden="1"/>
    </xf>
    <xf numFmtId="0" fontId="12" fillId="0" borderId="47" xfId="7" applyFont="1" applyBorder="1" applyAlignment="1" applyProtection="1">
      <alignment horizontal="center" vertical="center"/>
      <protection hidden="1"/>
    </xf>
    <xf numFmtId="0" fontId="12" fillId="0" borderId="97" xfId="7" applyFont="1" applyBorder="1" applyAlignment="1" applyProtection="1">
      <alignment horizontal="center" vertical="center"/>
      <protection hidden="1"/>
    </xf>
    <xf numFmtId="0" fontId="12" fillId="0" borderId="98" xfId="7" applyFont="1" applyBorder="1" applyAlignment="1" applyProtection="1">
      <alignment horizontal="center" vertical="center"/>
      <protection hidden="1"/>
    </xf>
    <xf numFmtId="0" fontId="22" fillId="0" borderId="115" xfId="5" applyFont="1" applyFill="1" applyBorder="1" applyAlignment="1" applyProtection="1">
      <alignment horizontal="center" vertical="center" shrinkToFit="1"/>
      <protection hidden="1"/>
    </xf>
    <xf numFmtId="0" fontId="22" fillId="0" borderId="116" xfId="5" applyFont="1" applyFill="1" applyBorder="1" applyAlignment="1" applyProtection="1">
      <alignment horizontal="center" vertical="center" shrinkToFit="1"/>
      <protection hidden="1"/>
    </xf>
    <xf numFmtId="0" fontId="22" fillId="0" borderId="117" xfId="5" applyFont="1" applyFill="1" applyBorder="1" applyAlignment="1" applyProtection="1">
      <alignment horizontal="center" vertical="center" shrinkToFit="1"/>
      <protection hidden="1"/>
    </xf>
    <xf numFmtId="0" fontId="22" fillId="0" borderId="74" xfId="5" applyFont="1" applyFill="1" applyBorder="1" applyAlignment="1" applyProtection="1">
      <alignment horizontal="center" vertical="center" shrinkToFit="1"/>
      <protection hidden="1"/>
    </xf>
    <xf numFmtId="0" fontId="22" fillId="0" borderId="118" xfId="5" applyFont="1" applyFill="1" applyBorder="1" applyAlignment="1" applyProtection="1">
      <alignment horizontal="center" vertical="center" shrinkToFit="1"/>
      <protection hidden="1"/>
    </xf>
    <xf numFmtId="0" fontId="22" fillId="0" borderId="119" xfId="5" applyFont="1" applyFill="1" applyBorder="1" applyAlignment="1" applyProtection="1">
      <alignment horizontal="center" vertical="center" shrinkToFit="1"/>
      <protection hidden="1"/>
    </xf>
    <xf numFmtId="0" fontId="22" fillId="0" borderId="58" xfId="5" applyFont="1" applyFill="1" applyBorder="1" applyAlignment="1" applyProtection="1">
      <alignment horizontal="center" vertical="center" shrinkToFit="1"/>
      <protection hidden="1"/>
    </xf>
    <xf numFmtId="0" fontId="22" fillId="0" borderId="59" xfId="5" applyFont="1" applyFill="1" applyBorder="1" applyAlignment="1" applyProtection="1">
      <alignment horizontal="center" vertical="center" shrinkToFit="1"/>
      <protection hidden="1"/>
    </xf>
    <xf numFmtId="0" fontId="22" fillId="0" borderId="120" xfId="5" applyFont="1" applyFill="1" applyBorder="1" applyAlignment="1" applyProtection="1">
      <alignment horizontal="center" vertical="center" shrinkToFit="1"/>
      <protection hidden="1"/>
    </xf>
    <xf numFmtId="0" fontId="22" fillId="0" borderId="121" xfId="5" applyFont="1" applyFill="1" applyBorder="1" applyAlignment="1" applyProtection="1">
      <alignment horizontal="center" vertical="center" shrinkToFit="1"/>
      <protection hidden="1"/>
    </xf>
    <xf numFmtId="0" fontId="22" fillId="0" borderId="122" xfId="5" applyFont="1" applyFill="1" applyBorder="1" applyAlignment="1" applyProtection="1">
      <alignment horizontal="center" vertical="center" shrinkToFit="1"/>
      <protection hidden="1"/>
    </xf>
    <xf numFmtId="0" fontId="22" fillId="0" borderId="123" xfId="5" applyFont="1" applyFill="1" applyBorder="1" applyAlignment="1" applyProtection="1">
      <alignment horizontal="center" vertical="center" shrinkToFit="1"/>
      <protection hidden="1"/>
    </xf>
    <xf numFmtId="0" fontId="13" fillId="0" borderId="45" xfId="5" applyFont="1" applyBorder="1" applyAlignment="1" applyProtection="1">
      <alignment horizontal="center" vertical="center" shrinkToFit="1"/>
      <protection locked="0"/>
    </xf>
    <xf numFmtId="20" fontId="29" fillId="0" borderId="108" xfId="7" applyNumberFormat="1" applyFont="1" applyBorder="1" applyAlignment="1" applyProtection="1">
      <alignment horizontal="center" vertical="center"/>
      <protection locked="0"/>
    </xf>
    <xf numFmtId="0" fontId="35" fillId="0" borderId="124" xfId="3" applyFont="1" applyBorder="1" applyAlignment="1" applyProtection="1">
      <alignment horizontal="center" vertical="center"/>
      <protection locked="0"/>
    </xf>
    <xf numFmtId="0" fontId="35" fillId="0" borderId="109" xfId="3" applyFont="1" applyBorder="1" applyAlignment="1" applyProtection="1">
      <alignment horizontal="center" vertical="center"/>
      <protection locked="0"/>
    </xf>
    <xf numFmtId="177" fontId="6" fillId="4" borderId="100" xfId="7" applyNumberFormat="1" applyFont="1" applyFill="1" applyBorder="1" applyAlignment="1" applyProtection="1">
      <alignment vertical="center" wrapText="1"/>
    </xf>
    <xf numFmtId="177" fontId="6" fillId="4" borderId="101" xfId="7" applyNumberFormat="1" applyFont="1" applyFill="1" applyBorder="1" applyAlignment="1" applyProtection="1">
      <alignment vertical="center" wrapText="1"/>
    </xf>
    <xf numFmtId="177" fontId="6" fillId="4" borderId="99" xfId="7" applyNumberFormat="1" applyFont="1" applyFill="1" applyBorder="1" applyAlignment="1" applyProtection="1">
      <alignment vertical="center" wrapText="1"/>
    </xf>
    <xf numFmtId="0" fontId="6" fillId="4" borderId="30" xfId="7" applyFont="1" applyFill="1" applyBorder="1" applyAlignment="1" applyProtection="1">
      <alignment horizontal="center" vertical="center" wrapText="1"/>
      <protection hidden="1"/>
    </xf>
    <xf numFmtId="0" fontId="6" fillId="4" borderId="15" xfId="7" applyFont="1" applyFill="1" applyBorder="1" applyAlignment="1" applyProtection="1">
      <alignment horizontal="center" vertical="center" wrapText="1"/>
      <protection hidden="1"/>
    </xf>
    <xf numFmtId="0" fontId="6" fillId="4" borderId="76" xfId="7" applyFont="1" applyFill="1" applyBorder="1" applyAlignment="1" applyProtection="1">
      <alignment horizontal="center" vertical="center" wrapText="1"/>
      <protection hidden="1"/>
    </xf>
    <xf numFmtId="0" fontId="13" fillId="0" borderId="78" xfId="5" applyFont="1" applyBorder="1" applyAlignment="1" applyProtection="1">
      <alignment horizontal="center" vertical="center" shrinkToFit="1"/>
      <protection locked="0"/>
    </xf>
    <xf numFmtId="0" fontId="13" fillId="0" borderId="111" xfId="5" applyFont="1" applyBorder="1" applyAlignment="1" applyProtection="1">
      <alignment horizontal="center" vertical="center" shrinkToFit="1"/>
      <protection locked="0"/>
    </xf>
    <xf numFmtId="0" fontId="0" fillId="0" borderId="0" xfId="0" applyAlignment="1">
      <alignment horizontal="left" vertical="top" wrapText="1"/>
    </xf>
    <xf numFmtId="0" fontId="0" fillId="0" borderId="56" xfId="0" applyBorder="1" applyAlignment="1">
      <alignment horizontal="left" vertical="top" wrapText="1"/>
    </xf>
    <xf numFmtId="0" fontId="0" fillId="0" borderId="59" xfId="0" applyBorder="1" applyAlignment="1">
      <alignment horizontal="left" vertical="top" wrapText="1"/>
    </xf>
    <xf numFmtId="0" fontId="0" fillId="0" borderId="90" xfId="0" applyBorder="1" applyAlignment="1">
      <alignment horizontal="left" vertical="top" wrapText="1"/>
    </xf>
    <xf numFmtId="0" fontId="0" fillId="0" borderId="57" xfId="0" applyBorder="1" applyAlignment="1">
      <alignment horizontal="left" vertical="top" wrapText="1"/>
    </xf>
    <xf numFmtId="0" fontId="0" fillId="0" borderId="125" xfId="0" applyBorder="1" applyAlignment="1">
      <alignment horizontal="left" vertical="top" wrapText="1"/>
    </xf>
    <xf numFmtId="0" fontId="0" fillId="0" borderId="126" xfId="0" applyBorder="1" applyAlignment="1">
      <alignment horizontal="left" vertical="top" wrapText="1"/>
    </xf>
    <xf numFmtId="0" fontId="0" fillId="0" borderId="0" xfId="0" applyAlignment="1">
      <alignment vertical="top" wrapText="1"/>
    </xf>
    <xf numFmtId="0" fontId="0" fillId="0" borderId="40" xfId="0" applyBorder="1" applyAlignment="1">
      <alignment horizontal="left" vertical="top" wrapText="1"/>
    </xf>
    <xf numFmtId="0" fontId="0" fillId="0" borderId="63" xfId="0" applyBorder="1" applyAlignment="1">
      <alignment horizontal="left" vertical="top" wrapText="1"/>
    </xf>
    <xf numFmtId="0" fontId="0" fillId="0" borderId="60" xfId="0" applyBorder="1" applyAlignment="1">
      <alignment horizontal="left" vertical="top" wrapText="1"/>
    </xf>
    <xf numFmtId="0" fontId="0" fillId="0" borderId="0" xfId="0" applyBorder="1" applyAlignment="1">
      <alignment horizontal="left" vertical="top" wrapText="1"/>
    </xf>
  </cellXfs>
  <cellStyles count="8">
    <cellStyle name="標準" xfId="0" builtinId="0"/>
    <cellStyle name="標準_（横浜＆札幌案）勤務形態一覧表※認知ﾃﾞｲ単独・併設・共用" xfId="1"/>
    <cellStyle name="標準_（横浜）勤務形態一覧表※認知ﾃﾞｲ単独・併設" xfId="2"/>
    <cellStyle name="標準_（参考様式1）勤務形態一覧表※GH" xfId="3"/>
    <cellStyle name="標準_（参考様式1）勤務形態一覧表※介護予防支援事業" xfId="4"/>
    <cellStyle name="標準_（参考様式1）勤務形態一覧表※小規模多機能" xfId="5"/>
    <cellStyle name="標準_（参考様式1）勤務形態一覧表※特定施設" xfId="6"/>
    <cellStyle name="標準_21-sanko_yosiki1_gh"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7"/>
  <sheetViews>
    <sheetView showZeros="0" tabSelected="1" view="pageBreakPreview" zoomScale="75" zoomScaleNormal="100" workbookViewId="0">
      <selection activeCell="J1" sqref="J1:K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46</v>
      </c>
      <c r="J1" s="294"/>
      <c r="K1" s="294"/>
      <c r="L1" s="3"/>
      <c r="M1" s="3" t="s">
        <v>3</v>
      </c>
      <c r="N1" s="4"/>
      <c r="O1" s="115" t="s">
        <v>4</v>
      </c>
      <c r="P1" s="116"/>
      <c r="R1" s="118" t="s">
        <v>45</v>
      </c>
      <c r="S1" s="116"/>
      <c r="T1" s="116"/>
      <c r="U1" s="116"/>
      <c r="V1" s="313" t="s">
        <v>152</v>
      </c>
      <c r="W1" s="313"/>
      <c r="X1" s="313"/>
      <c r="Y1" s="313"/>
      <c r="Z1" s="313"/>
      <c r="AA1" s="313"/>
      <c r="AB1" s="313"/>
      <c r="AC1" s="313"/>
      <c r="AD1" s="313"/>
      <c r="AE1" s="313"/>
      <c r="AF1" s="313"/>
      <c r="AG1" s="313"/>
      <c r="AH1" s="313"/>
      <c r="AI1" s="313"/>
      <c r="AJ1" s="156"/>
      <c r="AK1" s="119" t="s">
        <v>24</v>
      </c>
      <c r="AL1" s="116"/>
      <c r="AM1" s="120"/>
      <c r="AN1" s="120"/>
      <c r="AO1" s="120"/>
    </row>
    <row r="2" spans="1:41" s="117" customFormat="1" ht="24.95" customHeight="1" thickBot="1" x14ac:dyDescent="0.2">
      <c r="A2" s="112"/>
      <c r="B2" s="121"/>
      <c r="C2" s="122"/>
      <c r="D2" s="122"/>
      <c r="E2" s="123"/>
      <c r="F2" s="6" t="s">
        <v>68</v>
      </c>
      <c r="G2" s="112"/>
      <c r="H2" s="112"/>
      <c r="I2" s="112"/>
      <c r="J2" s="112"/>
      <c r="K2" s="112"/>
      <c r="L2" s="311"/>
      <c r="M2" s="312"/>
      <c r="N2" s="177" t="s">
        <v>69</v>
      </c>
      <c r="O2" s="116"/>
      <c r="P2" s="116"/>
      <c r="Q2" s="116"/>
      <c r="R2" s="118" t="s">
        <v>5</v>
      </c>
      <c r="S2" s="120"/>
      <c r="U2" s="299"/>
      <c r="V2" s="299"/>
      <c r="W2" s="299"/>
      <c r="X2" s="299"/>
      <c r="Y2" s="299"/>
      <c r="Z2" s="299"/>
      <c r="AA2" s="299"/>
      <c r="AB2" s="299"/>
      <c r="AC2" s="299"/>
      <c r="AD2" s="299"/>
      <c r="AE2" s="299"/>
      <c r="AF2" s="299"/>
      <c r="AG2" s="299"/>
      <c r="AH2" s="299"/>
      <c r="AI2" s="299"/>
      <c r="AJ2" s="157"/>
      <c r="AK2" s="119" t="s">
        <v>32</v>
      </c>
      <c r="AL2" s="116"/>
      <c r="AM2" s="120"/>
      <c r="AN2" s="120"/>
      <c r="AO2" s="120"/>
    </row>
    <row r="3" spans="1:41" s="117" customFormat="1" ht="24.95" customHeight="1" x14ac:dyDescent="0.15">
      <c r="A3" s="112"/>
      <c r="B3" s="6" t="s">
        <v>36</v>
      </c>
      <c r="C3" s="7"/>
      <c r="D3" s="7"/>
      <c r="E3" s="7"/>
      <c r="F3" s="6" t="s">
        <v>37</v>
      </c>
      <c r="G3" s="7"/>
      <c r="H3" s="7"/>
      <c r="J3" s="2"/>
      <c r="K3" s="8"/>
      <c r="L3" s="8"/>
      <c r="M3" s="8"/>
      <c r="N3" s="8"/>
      <c r="O3" s="8"/>
      <c r="P3" s="8"/>
      <c r="Q3" s="8"/>
      <c r="R3" s="8"/>
      <c r="S3" s="8"/>
      <c r="T3" s="8"/>
      <c r="U3" s="8"/>
      <c r="V3" s="6" t="s">
        <v>38</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9" t="s">
        <v>99</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10"/>
      <c r="C6" s="296" t="s">
        <v>0</v>
      </c>
      <c r="D6" s="211"/>
      <c r="E6" s="212"/>
      <c r="F6" s="315" t="s">
        <v>10</v>
      </c>
      <c r="G6" s="307" t="s">
        <v>33</v>
      </c>
      <c r="H6" s="305"/>
      <c r="I6" s="305"/>
      <c r="J6" s="305"/>
      <c r="K6" s="305"/>
      <c r="L6" s="305"/>
      <c r="M6" s="305"/>
      <c r="N6" s="304" t="s">
        <v>29</v>
      </c>
      <c r="O6" s="305"/>
      <c r="P6" s="305"/>
      <c r="Q6" s="305"/>
      <c r="R6" s="305"/>
      <c r="S6" s="305"/>
      <c r="T6" s="306"/>
      <c r="U6" s="304" t="s">
        <v>30</v>
      </c>
      <c r="V6" s="305"/>
      <c r="W6" s="305"/>
      <c r="X6" s="305"/>
      <c r="Y6" s="305"/>
      <c r="Z6" s="305"/>
      <c r="AA6" s="306"/>
      <c r="AB6" s="304" t="s">
        <v>31</v>
      </c>
      <c r="AC6" s="305"/>
      <c r="AD6" s="305"/>
      <c r="AE6" s="305"/>
      <c r="AF6" s="305"/>
      <c r="AG6" s="305"/>
      <c r="AH6" s="322"/>
      <c r="AI6" s="300" t="s">
        <v>137</v>
      </c>
      <c r="AJ6" s="308" t="s">
        <v>66</v>
      </c>
      <c r="AK6" s="308" t="s">
        <v>67</v>
      </c>
      <c r="AL6" s="25"/>
      <c r="AM6" s="29"/>
      <c r="AN6" s="29"/>
    </row>
    <row r="7" spans="1:41" ht="19.5" customHeight="1" x14ac:dyDescent="0.15">
      <c r="A7" s="20"/>
      <c r="B7" s="213" t="s">
        <v>1</v>
      </c>
      <c r="C7" s="297"/>
      <c r="D7" s="214" t="s">
        <v>6</v>
      </c>
      <c r="E7" s="215" t="s">
        <v>2</v>
      </c>
      <c r="F7" s="316"/>
      <c r="G7" s="220">
        <v>1</v>
      </c>
      <c r="H7" s="221">
        <v>2</v>
      </c>
      <c r="I7" s="221">
        <v>3</v>
      </c>
      <c r="J7" s="221">
        <v>4</v>
      </c>
      <c r="K7" s="221">
        <v>5</v>
      </c>
      <c r="L7" s="221">
        <v>6</v>
      </c>
      <c r="M7" s="222">
        <v>7</v>
      </c>
      <c r="N7" s="223">
        <v>8</v>
      </c>
      <c r="O7" s="221">
        <v>9</v>
      </c>
      <c r="P7" s="221">
        <v>10</v>
      </c>
      <c r="Q7" s="221">
        <v>11</v>
      </c>
      <c r="R7" s="221">
        <v>12</v>
      </c>
      <c r="S7" s="221">
        <v>13</v>
      </c>
      <c r="T7" s="224">
        <v>14</v>
      </c>
      <c r="U7" s="223">
        <v>15</v>
      </c>
      <c r="V7" s="221">
        <v>16</v>
      </c>
      <c r="W7" s="221">
        <v>17</v>
      </c>
      <c r="X7" s="221">
        <v>18</v>
      </c>
      <c r="Y7" s="221">
        <v>19</v>
      </c>
      <c r="Z7" s="221">
        <v>20</v>
      </c>
      <c r="AA7" s="224">
        <v>21</v>
      </c>
      <c r="AB7" s="223">
        <v>22</v>
      </c>
      <c r="AC7" s="221">
        <v>23</v>
      </c>
      <c r="AD7" s="221">
        <v>24</v>
      </c>
      <c r="AE7" s="221">
        <v>25</v>
      </c>
      <c r="AF7" s="221">
        <v>26</v>
      </c>
      <c r="AG7" s="221">
        <v>27</v>
      </c>
      <c r="AH7" s="225">
        <v>28</v>
      </c>
      <c r="AI7" s="301"/>
      <c r="AJ7" s="309"/>
      <c r="AK7" s="309"/>
      <c r="AL7" s="25"/>
      <c r="AM7" s="29"/>
      <c r="AN7" s="29"/>
    </row>
    <row r="8" spans="1:41" ht="19.5" customHeight="1" thickBot="1" x14ac:dyDescent="0.2">
      <c r="A8" s="20"/>
      <c r="B8" s="216"/>
      <c r="C8" s="298"/>
      <c r="D8" s="217"/>
      <c r="E8" s="218"/>
      <c r="F8" s="219" t="s">
        <v>20</v>
      </c>
      <c r="G8" s="12"/>
      <c r="H8" s="13"/>
      <c r="I8" s="13"/>
      <c r="J8" s="13"/>
      <c r="K8" s="13"/>
      <c r="L8" s="13"/>
      <c r="M8" s="14"/>
      <c r="N8" s="15"/>
      <c r="O8" s="13"/>
      <c r="P8" s="13"/>
      <c r="Q8" s="13"/>
      <c r="R8" s="13"/>
      <c r="S8" s="13"/>
      <c r="T8" s="16"/>
      <c r="U8" s="17"/>
      <c r="V8" s="13"/>
      <c r="W8" s="13"/>
      <c r="X8" s="13"/>
      <c r="Y8" s="13"/>
      <c r="Z8" s="13"/>
      <c r="AA8" s="14"/>
      <c r="AB8" s="15"/>
      <c r="AC8" s="13"/>
      <c r="AD8" s="13"/>
      <c r="AE8" s="13"/>
      <c r="AF8" s="13"/>
      <c r="AG8" s="13"/>
      <c r="AH8" s="174"/>
      <c r="AI8" s="302"/>
      <c r="AJ8" s="310"/>
      <c r="AK8" s="310"/>
      <c r="AL8" s="25"/>
      <c r="AM8" s="29"/>
      <c r="AN8" s="29"/>
    </row>
    <row r="9" spans="1:41" ht="18" customHeight="1" x14ac:dyDescent="0.15">
      <c r="A9" s="20"/>
      <c r="B9" s="9" t="s">
        <v>52</v>
      </c>
      <c r="C9" s="1"/>
      <c r="D9" s="159"/>
      <c r="E9" s="126"/>
      <c r="F9" s="30" t="s">
        <v>25</v>
      </c>
      <c r="G9" s="132"/>
      <c r="H9" s="133"/>
      <c r="I9" s="133"/>
      <c r="J9" s="133"/>
      <c r="K9" s="133"/>
      <c r="L9" s="133"/>
      <c r="M9" s="133"/>
      <c r="N9" s="134"/>
      <c r="O9" s="133"/>
      <c r="P9" s="133"/>
      <c r="Q9" s="133"/>
      <c r="R9" s="133"/>
      <c r="S9" s="133"/>
      <c r="T9" s="133"/>
      <c r="U9" s="134"/>
      <c r="V9" s="133"/>
      <c r="W9" s="133"/>
      <c r="X9" s="133"/>
      <c r="Y9" s="133"/>
      <c r="Z9" s="133"/>
      <c r="AA9" s="133"/>
      <c r="AB9" s="134"/>
      <c r="AC9" s="133"/>
      <c r="AD9" s="133"/>
      <c r="AE9" s="133"/>
      <c r="AF9" s="133"/>
      <c r="AG9" s="133"/>
      <c r="AH9" s="135"/>
      <c r="AI9" s="31">
        <f t="shared" ref="AI9:AI41" si="0">SUM(G9:AH9)</f>
        <v>0</v>
      </c>
      <c r="AJ9" s="257">
        <f>IF(C9="A",$AM$50,IF(AI9&lt;$AM$50,AI9,$AM$50))</f>
        <v>0</v>
      </c>
      <c r="AK9" s="32" t="e">
        <f>IF(SUM(AJ9/$AM$50)&lt;1,ROUNDDOWN(SUM(AJ9/$AM$50),1),1)</f>
        <v>#DIV/0!</v>
      </c>
      <c r="AL9" s="20"/>
    </row>
    <row r="10" spans="1:41" ht="18" customHeight="1" x14ac:dyDescent="0.15">
      <c r="A10" s="20"/>
      <c r="B10" s="10" t="s">
        <v>53</v>
      </c>
      <c r="C10" s="188"/>
      <c r="D10" s="160"/>
      <c r="E10" s="11"/>
      <c r="F10" s="33" t="s">
        <v>26</v>
      </c>
      <c r="G10" s="136"/>
      <c r="H10" s="137"/>
      <c r="I10" s="137"/>
      <c r="J10" s="137"/>
      <c r="K10" s="137"/>
      <c r="L10" s="137"/>
      <c r="M10" s="137"/>
      <c r="N10" s="138"/>
      <c r="O10" s="137"/>
      <c r="P10" s="137"/>
      <c r="Q10" s="137"/>
      <c r="R10" s="137"/>
      <c r="S10" s="137"/>
      <c r="T10" s="137"/>
      <c r="U10" s="138"/>
      <c r="V10" s="137"/>
      <c r="W10" s="137"/>
      <c r="X10" s="137"/>
      <c r="Y10" s="137"/>
      <c r="Z10" s="137"/>
      <c r="AA10" s="137"/>
      <c r="AB10" s="138"/>
      <c r="AC10" s="137"/>
      <c r="AD10" s="137"/>
      <c r="AE10" s="137"/>
      <c r="AF10" s="137"/>
      <c r="AG10" s="137"/>
      <c r="AH10" s="175"/>
      <c r="AI10" s="34">
        <f t="shared" si="0"/>
        <v>0</v>
      </c>
      <c r="AJ10" s="258">
        <f>IF(C10="A",$AM$50,IF(AI10&lt;$AM$50,AI10,$AM$50))</f>
        <v>0</v>
      </c>
      <c r="AK10" s="35" t="e">
        <f>IF(SUM(AJ10/$AM$50)&lt;1,ROUNDDOWN(SUM(AJ10/$AM$50),1),1)</f>
        <v>#DIV/0!</v>
      </c>
      <c r="AL10" s="20"/>
    </row>
    <row r="11" spans="1:41" ht="18" customHeight="1" thickBot="1" x14ac:dyDescent="0.2">
      <c r="A11" s="20"/>
      <c r="B11" s="127"/>
      <c r="C11" s="189"/>
      <c r="D11" s="142"/>
      <c r="E11" s="129"/>
      <c r="F11" s="36" t="s">
        <v>26</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9">
        <f>IF(C11="A",$AM$50,IF(AI11&lt;$AM$50,AI11,$AM$50))</f>
        <v>0</v>
      </c>
      <c r="AK11" s="38" t="e">
        <f>IF(SUM(AJ11/$AM$50)&lt;1,ROUNDDOWN(SUM(AJ11/$AM$50),1),1)</f>
        <v>#DIV/0!</v>
      </c>
      <c r="AL11" s="20"/>
    </row>
    <row r="12" spans="1:41" ht="18" customHeight="1" x14ac:dyDescent="0.15">
      <c r="A12" s="20"/>
      <c r="B12" s="295" t="s">
        <v>54</v>
      </c>
      <c r="C12" s="317"/>
      <c r="D12" s="161"/>
      <c r="E12" s="318"/>
      <c r="F12" s="39" t="s">
        <v>27</v>
      </c>
      <c r="G12" s="132"/>
      <c r="H12" s="133"/>
      <c r="I12" s="133"/>
      <c r="J12" s="133"/>
      <c r="K12" s="133"/>
      <c r="L12" s="133"/>
      <c r="M12" s="133"/>
      <c r="N12" s="134"/>
      <c r="O12" s="133"/>
      <c r="P12" s="133"/>
      <c r="Q12" s="133"/>
      <c r="R12" s="133"/>
      <c r="S12" s="133"/>
      <c r="T12" s="133"/>
      <c r="U12" s="134"/>
      <c r="V12" s="133"/>
      <c r="W12" s="133"/>
      <c r="X12" s="133"/>
      <c r="Y12" s="133"/>
      <c r="Z12" s="133"/>
      <c r="AA12" s="133"/>
      <c r="AB12" s="134"/>
      <c r="AC12" s="133"/>
      <c r="AD12" s="133"/>
      <c r="AE12" s="133"/>
      <c r="AF12" s="133"/>
      <c r="AG12" s="133"/>
      <c r="AH12" s="135"/>
      <c r="AI12" s="31">
        <f t="shared" si="0"/>
        <v>0</v>
      </c>
      <c r="AJ12" s="303">
        <f>IF(C12="A",$AM$50,IF(SUM(AI12+AI13)&lt;$AM$50,SUM(AI12+AI13),$AM$50))</f>
        <v>0</v>
      </c>
      <c r="AK12" s="263" t="e">
        <f>ROUNDUP(AJ42/AM50,1)</f>
        <v>#DIV/0!</v>
      </c>
      <c r="AL12" s="20"/>
    </row>
    <row r="13" spans="1:41" ht="18" customHeight="1" x14ac:dyDescent="0.15">
      <c r="A13" s="20"/>
      <c r="B13" s="293"/>
      <c r="C13" s="261"/>
      <c r="D13" s="160"/>
      <c r="E13" s="319"/>
      <c r="F13" s="40" t="s">
        <v>8</v>
      </c>
      <c r="G13" s="141"/>
      <c r="H13" s="128"/>
      <c r="I13" s="128"/>
      <c r="J13" s="128"/>
      <c r="K13" s="128"/>
      <c r="L13" s="128"/>
      <c r="M13" s="128"/>
      <c r="N13" s="139"/>
      <c r="O13" s="128"/>
      <c r="P13" s="128"/>
      <c r="Q13" s="128"/>
      <c r="R13" s="128"/>
      <c r="S13" s="128"/>
      <c r="T13" s="128"/>
      <c r="U13" s="139"/>
      <c r="V13" s="128"/>
      <c r="W13" s="128"/>
      <c r="X13" s="128"/>
      <c r="Y13" s="128"/>
      <c r="Z13" s="128"/>
      <c r="AA13" s="128"/>
      <c r="AB13" s="139"/>
      <c r="AC13" s="128"/>
      <c r="AD13" s="128"/>
      <c r="AE13" s="128"/>
      <c r="AF13" s="128"/>
      <c r="AG13" s="128"/>
      <c r="AH13" s="140"/>
      <c r="AI13" s="37">
        <f t="shared" si="0"/>
        <v>0</v>
      </c>
      <c r="AJ13" s="262"/>
      <c r="AK13" s="264" t="e">
        <f t="shared" ref="AK13:AK43" si="1">IF(SUM(AJ13/$AM$50)&lt;1,ROUNDDOWN(SUM(AI13/$AM$50),1),1)</f>
        <v>#DIV/0!</v>
      </c>
      <c r="AL13" s="20"/>
    </row>
    <row r="14" spans="1:41" ht="18" customHeight="1" x14ac:dyDescent="0.15">
      <c r="A14" s="20"/>
      <c r="B14" s="292"/>
      <c r="C14" s="261"/>
      <c r="D14" s="146"/>
      <c r="E14" s="272"/>
      <c r="F14" s="40" t="s">
        <v>22</v>
      </c>
      <c r="G14" s="141"/>
      <c r="H14" s="128"/>
      <c r="I14" s="130"/>
      <c r="J14" s="130"/>
      <c r="K14" s="130"/>
      <c r="L14" s="130"/>
      <c r="M14" s="130"/>
      <c r="N14" s="145"/>
      <c r="O14" s="130"/>
      <c r="P14" s="130"/>
      <c r="Q14" s="130"/>
      <c r="R14" s="130"/>
      <c r="S14" s="130"/>
      <c r="T14" s="130"/>
      <c r="U14" s="145"/>
      <c r="V14" s="130"/>
      <c r="W14" s="130"/>
      <c r="X14" s="130"/>
      <c r="Y14" s="130"/>
      <c r="Z14" s="130"/>
      <c r="AA14" s="130"/>
      <c r="AB14" s="145"/>
      <c r="AC14" s="130"/>
      <c r="AD14" s="130"/>
      <c r="AE14" s="130"/>
      <c r="AF14" s="130"/>
      <c r="AG14" s="130"/>
      <c r="AH14" s="176"/>
      <c r="AI14" s="37">
        <f t="shared" si="0"/>
        <v>0</v>
      </c>
      <c r="AJ14" s="262">
        <f>IF(C14="A",$AM$50,IF(SUM(AI14+AI15)&lt;$AM$50,SUM(AI14+AI15),$AM$50))</f>
        <v>0</v>
      </c>
      <c r="AK14" s="264" t="e">
        <f t="shared" si="1"/>
        <v>#DIV/0!</v>
      </c>
      <c r="AL14" s="20"/>
    </row>
    <row r="15" spans="1:41" ht="18" customHeight="1" x14ac:dyDescent="0.15">
      <c r="A15" s="20"/>
      <c r="B15" s="293"/>
      <c r="C15" s="261"/>
      <c r="D15" s="147"/>
      <c r="E15" s="272"/>
      <c r="F15" s="40" t="s">
        <v>8</v>
      </c>
      <c r="G15" s="141"/>
      <c r="H15" s="128"/>
      <c r="I15" s="128"/>
      <c r="J15" s="128"/>
      <c r="K15" s="128"/>
      <c r="L15" s="128"/>
      <c r="M15" s="128"/>
      <c r="N15" s="139"/>
      <c r="O15" s="128"/>
      <c r="P15" s="128"/>
      <c r="Q15" s="128"/>
      <c r="R15" s="128"/>
      <c r="S15" s="128"/>
      <c r="T15" s="128"/>
      <c r="U15" s="139"/>
      <c r="V15" s="128"/>
      <c r="W15" s="128"/>
      <c r="X15" s="128"/>
      <c r="Y15" s="128"/>
      <c r="Z15" s="128"/>
      <c r="AA15" s="128"/>
      <c r="AB15" s="139"/>
      <c r="AC15" s="128"/>
      <c r="AD15" s="128"/>
      <c r="AE15" s="128"/>
      <c r="AF15" s="128"/>
      <c r="AG15" s="128"/>
      <c r="AH15" s="140"/>
      <c r="AI15" s="37">
        <f t="shared" si="0"/>
        <v>0</v>
      </c>
      <c r="AJ15" s="262"/>
      <c r="AK15" s="264" t="e">
        <f t="shared" si="1"/>
        <v>#DIV/0!</v>
      </c>
      <c r="AL15" s="20"/>
    </row>
    <row r="16" spans="1:41" ht="18" customHeight="1" x14ac:dyDescent="0.15">
      <c r="A16" s="20"/>
      <c r="B16" s="292"/>
      <c r="C16" s="261"/>
      <c r="D16" s="146"/>
      <c r="E16" s="272"/>
      <c r="F16" s="40" t="s">
        <v>22</v>
      </c>
      <c r="G16" s="141"/>
      <c r="H16" s="128"/>
      <c r="I16" s="130"/>
      <c r="J16" s="130"/>
      <c r="K16" s="130"/>
      <c r="L16" s="130"/>
      <c r="M16" s="130"/>
      <c r="N16" s="145"/>
      <c r="O16" s="130"/>
      <c r="P16" s="130"/>
      <c r="Q16" s="130"/>
      <c r="R16" s="130"/>
      <c r="S16" s="130"/>
      <c r="T16" s="130"/>
      <c r="U16" s="145"/>
      <c r="V16" s="130"/>
      <c r="W16" s="130"/>
      <c r="X16" s="130"/>
      <c r="Y16" s="130"/>
      <c r="Z16" s="130"/>
      <c r="AA16" s="130"/>
      <c r="AB16" s="145"/>
      <c r="AC16" s="130"/>
      <c r="AD16" s="130"/>
      <c r="AE16" s="130"/>
      <c r="AF16" s="130"/>
      <c r="AG16" s="130"/>
      <c r="AH16" s="176"/>
      <c r="AI16" s="37">
        <f t="shared" si="0"/>
        <v>0</v>
      </c>
      <c r="AJ16" s="262">
        <f>IF(C16="A",$AM$50,IF(SUM(AI16+AI17)&lt;$AM$50,SUM(AI16+AI17),$AM$50))</f>
        <v>0</v>
      </c>
      <c r="AK16" s="264" t="e">
        <f t="shared" si="1"/>
        <v>#DIV/0!</v>
      </c>
      <c r="AL16" s="20"/>
    </row>
    <row r="17" spans="1:38" ht="18" customHeight="1" x14ac:dyDescent="0.15">
      <c r="A17" s="20"/>
      <c r="B17" s="293"/>
      <c r="C17" s="261"/>
      <c r="D17" s="147"/>
      <c r="E17" s="272"/>
      <c r="F17" s="40" t="s">
        <v>8</v>
      </c>
      <c r="G17" s="141"/>
      <c r="H17" s="128"/>
      <c r="I17" s="128"/>
      <c r="J17" s="128"/>
      <c r="K17" s="128"/>
      <c r="L17" s="128"/>
      <c r="M17" s="128"/>
      <c r="N17" s="139"/>
      <c r="O17" s="128"/>
      <c r="P17" s="128"/>
      <c r="Q17" s="128"/>
      <c r="R17" s="128"/>
      <c r="S17" s="128"/>
      <c r="T17" s="128"/>
      <c r="U17" s="139"/>
      <c r="V17" s="128"/>
      <c r="W17" s="128"/>
      <c r="X17" s="128"/>
      <c r="Y17" s="128"/>
      <c r="Z17" s="128"/>
      <c r="AA17" s="128"/>
      <c r="AB17" s="139"/>
      <c r="AC17" s="128"/>
      <c r="AD17" s="128"/>
      <c r="AE17" s="128"/>
      <c r="AF17" s="128"/>
      <c r="AG17" s="128"/>
      <c r="AH17" s="140"/>
      <c r="AI17" s="37">
        <f t="shared" si="0"/>
        <v>0</v>
      </c>
      <c r="AJ17" s="262"/>
      <c r="AK17" s="264" t="e">
        <f t="shared" si="1"/>
        <v>#DIV/0!</v>
      </c>
      <c r="AL17" s="20"/>
    </row>
    <row r="18" spans="1:38" ht="18" customHeight="1" x14ac:dyDescent="0.15">
      <c r="A18" s="20"/>
      <c r="B18" s="292"/>
      <c r="C18" s="261"/>
      <c r="D18" s="146"/>
      <c r="E18" s="272"/>
      <c r="F18" s="40" t="s">
        <v>22</v>
      </c>
      <c r="G18" s="185"/>
      <c r="H18" s="186"/>
      <c r="I18" s="131"/>
      <c r="J18" s="131"/>
      <c r="K18" s="131"/>
      <c r="L18" s="131"/>
      <c r="M18" s="147"/>
      <c r="N18" s="139"/>
      <c r="O18" s="128"/>
      <c r="P18" s="131"/>
      <c r="Q18" s="131"/>
      <c r="R18" s="131"/>
      <c r="S18" s="131"/>
      <c r="T18" s="131"/>
      <c r="U18" s="139"/>
      <c r="V18" s="128"/>
      <c r="W18" s="131"/>
      <c r="X18" s="131"/>
      <c r="Y18" s="131"/>
      <c r="Z18" s="131"/>
      <c r="AA18" s="131"/>
      <c r="AB18" s="143"/>
      <c r="AC18" s="131"/>
      <c r="AD18" s="131"/>
      <c r="AE18" s="131"/>
      <c r="AF18" s="131"/>
      <c r="AG18" s="131"/>
      <c r="AH18" s="144"/>
      <c r="AI18" s="37">
        <f t="shared" si="0"/>
        <v>0</v>
      </c>
      <c r="AJ18" s="262">
        <f>IF(C18="A",$AM$50,IF(SUM(AI18+AI19)&lt;$AM$50,SUM(AI18+AI19),$AM$50))</f>
        <v>0</v>
      </c>
      <c r="AK18" s="264" t="e">
        <f t="shared" si="1"/>
        <v>#DIV/0!</v>
      </c>
      <c r="AL18" s="20"/>
    </row>
    <row r="19" spans="1:38" ht="18" customHeight="1" x14ac:dyDescent="0.15">
      <c r="A19" s="20"/>
      <c r="B19" s="293"/>
      <c r="C19" s="261"/>
      <c r="D19" s="147"/>
      <c r="E19" s="272"/>
      <c r="F19" s="40" t="s">
        <v>8</v>
      </c>
      <c r="G19" s="185"/>
      <c r="H19" s="186"/>
      <c r="I19" s="128"/>
      <c r="J19" s="128"/>
      <c r="K19" s="128"/>
      <c r="L19" s="128"/>
      <c r="M19" s="142"/>
      <c r="N19" s="139"/>
      <c r="O19" s="128"/>
      <c r="P19" s="128"/>
      <c r="Q19" s="128"/>
      <c r="R19" s="128"/>
      <c r="S19" s="128"/>
      <c r="T19" s="128"/>
      <c r="U19" s="139"/>
      <c r="V19" s="128"/>
      <c r="W19" s="128"/>
      <c r="X19" s="128"/>
      <c r="Y19" s="128"/>
      <c r="Z19" s="128"/>
      <c r="AA19" s="128"/>
      <c r="AB19" s="139"/>
      <c r="AC19" s="128"/>
      <c r="AD19" s="128"/>
      <c r="AE19" s="128"/>
      <c r="AF19" s="128"/>
      <c r="AG19" s="128"/>
      <c r="AH19" s="140"/>
      <c r="AI19" s="37">
        <f t="shared" si="0"/>
        <v>0</v>
      </c>
      <c r="AJ19" s="262"/>
      <c r="AK19" s="264" t="e">
        <f t="shared" si="1"/>
        <v>#DIV/0!</v>
      </c>
      <c r="AL19" s="20"/>
    </row>
    <row r="20" spans="1:38" ht="18" customHeight="1" x14ac:dyDescent="0.15">
      <c r="A20" s="20"/>
      <c r="B20" s="292"/>
      <c r="C20" s="261"/>
      <c r="D20" s="146"/>
      <c r="E20" s="272"/>
      <c r="F20" s="40" t="s">
        <v>22</v>
      </c>
      <c r="G20" s="141"/>
      <c r="H20" s="128"/>
      <c r="I20" s="128"/>
      <c r="J20" s="128"/>
      <c r="K20" s="128"/>
      <c r="L20" s="128"/>
      <c r="M20" s="128"/>
      <c r="N20" s="139"/>
      <c r="O20" s="128"/>
      <c r="P20" s="128"/>
      <c r="Q20" s="128"/>
      <c r="R20" s="128"/>
      <c r="S20" s="128"/>
      <c r="T20" s="128"/>
      <c r="U20" s="139"/>
      <c r="V20" s="128"/>
      <c r="W20" s="128"/>
      <c r="X20" s="128"/>
      <c r="Y20" s="128"/>
      <c r="Z20" s="128"/>
      <c r="AA20" s="128"/>
      <c r="AB20" s="139"/>
      <c r="AC20" s="128"/>
      <c r="AD20" s="128"/>
      <c r="AE20" s="128"/>
      <c r="AF20" s="128"/>
      <c r="AG20" s="128"/>
      <c r="AH20" s="140"/>
      <c r="AI20" s="37">
        <f t="shared" si="0"/>
        <v>0</v>
      </c>
      <c r="AJ20" s="262">
        <f>IF(C20="A",$AM$50,IF(SUM(AI20+AI21)&lt;$AM$50,SUM(AI20+AI21),$AM$50))</f>
        <v>0</v>
      </c>
      <c r="AK20" s="264" t="e">
        <f t="shared" si="1"/>
        <v>#DIV/0!</v>
      </c>
      <c r="AL20" s="20"/>
    </row>
    <row r="21" spans="1:38" ht="18" customHeight="1" x14ac:dyDescent="0.15">
      <c r="A21" s="20"/>
      <c r="B21" s="293"/>
      <c r="C21" s="261"/>
      <c r="D21" s="147"/>
      <c r="E21" s="272"/>
      <c r="F21" s="40" t="s">
        <v>8</v>
      </c>
      <c r="G21" s="141"/>
      <c r="H21" s="128"/>
      <c r="I21" s="128"/>
      <c r="J21" s="128"/>
      <c r="K21" s="128"/>
      <c r="L21" s="128"/>
      <c r="M21" s="128"/>
      <c r="N21" s="139"/>
      <c r="O21" s="128"/>
      <c r="P21" s="128"/>
      <c r="Q21" s="128"/>
      <c r="R21" s="128"/>
      <c r="S21" s="128"/>
      <c r="T21" s="128"/>
      <c r="U21" s="139"/>
      <c r="V21" s="128"/>
      <c r="W21" s="128"/>
      <c r="X21" s="128"/>
      <c r="Y21" s="128"/>
      <c r="Z21" s="128"/>
      <c r="AA21" s="128"/>
      <c r="AB21" s="139"/>
      <c r="AC21" s="128"/>
      <c r="AD21" s="128"/>
      <c r="AE21" s="128"/>
      <c r="AF21" s="128"/>
      <c r="AG21" s="128"/>
      <c r="AH21" s="140"/>
      <c r="AI21" s="37">
        <f t="shared" si="0"/>
        <v>0</v>
      </c>
      <c r="AJ21" s="262"/>
      <c r="AK21" s="264" t="e">
        <f t="shared" si="1"/>
        <v>#DIV/0!</v>
      </c>
      <c r="AL21" s="20"/>
    </row>
    <row r="22" spans="1:38" ht="18" customHeight="1" x14ac:dyDescent="0.15">
      <c r="A22" s="20"/>
      <c r="B22" s="292"/>
      <c r="C22" s="261"/>
      <c r="D22" s="162"/>
      <c r="E22" s="273"/>
      <c r="F22" s="40" t="s">
        <v>22</v>
      </c>
      <c r="G22" s="141"/>
      <c r="H22" s="128"/>
      <c r="I22" s="131"/>
      <c r="J22" s="131"/>
      <c r="K22" s="131"/>
      <c r="L22" s="131"/>
      <c r="M22" s="131"/>
      <c r="N22" s="143"/>
      <c r="O22" s="131"/>
      <c r="P22" s="131"/>
      <c r="Q22" s="131"/>
      <c r="R22" s="131"/>
      <c r="S22" s="131"/>
      <c r="T22" s="131"/>
      <c r="U22" s="143"/>
      <c r="V22" s="131"/>
      <c r="W22" s="131"/>
      <c r="X22" s="131"/>
      <c r="Y22" s="131"/>
      <c r="Z22" s="131"/>
      <c r="AA22" s="131"/>
      <c r="AB22" s="143"/>
      <c r="AC22" s="131"/>
      <c r="AD22" s="131"/>
      <c r="AE22" s="131"/>
      <c r="AF22" s="131"/>
      <c r="AG22" s="131"/>
      <c r="AH22" s="144"/>
      <c r="AI22" s="37">
        <f t="shared" si="0"/>
        <v>0</v>
      </c>
      <c r="AJ22" s="262">
        <f>IF(C22="A",$AM$50,IF(SUM(AI22+AI23)&lt;$AM$50,SUM(AI22+AI23),$AM$50))</f>
        <v>0</v>
      </c>
      <c r="AK22" s="264" t="e">
        <f t="shared" si="1"/>
        <v>#DIV/0!</v>
      </c>
      <c r="AL22" s="20"/>
    </row>
    <row r="23" spans="1:38" ht="18" customHeight="1" x14ac:dyDescent="0.15">
      <c r="A23" s="20"/>
      <c r="B23" s="293"/>
      <c r="C23" s="261"/>
      <c r="D23" s="163"/>
      <c r="E23" s="274"/>
      <c r="F23" s="40" t="s">
        <v>8</v>
      </c>
      <c r="G23" s="141"/>
      <c r="H23" s="128"/>
      <c r="I23" s="128"/>
      <c r="J23" s="128"/>
      <c r="K23" s="128"/>
      <c r="L23" s="128"/>
      <c r="M23" s="128"/>
      <c r="N23" s="139"/>
      <c r="O23" s="128"/>
      <c r="P23" s="128"/>
      <c r="Q23" s="128"/>
      <c r="R23" s="128"/>
      <c r="S23" s="128"/>
      <c r="T23" s="128"/>
      <c r="U23" s="139"/>
      <c r="V23" s="128"/>
      <c r="W23" s="128"/>
      <c r="X23" s="128"/>
      <c r="Y23" s="128"/>
      <c r="Z23" s="128"/>
      <c r="AA23" s="128"/>
      <c r="AB23" s="139"/>
      <c r="AC23" s="128"/>
      <c r="AD23" s="128"/>
      <c r="AE23" s="128"/>
      <c r="AF23" s="128"/>
      <c r="AG23" s="128"/>
      <c r="AH23" s="140"/>
      <c r="AI23" s="37">
        <f t="shared" si="0"/>
        <v>0</v>
      </c>
      <c r="AJ23" s="262"/>
      <c r="AK23" s="264" t="e">
        <f t="shared" si="1"/>
        <v>#DIV/0!</v>
      </c>
      <c r="AL23" s="20"/>
    </row>
    <row r="24" spans="1:38" ht="18" customHeight="1" x14ac:dyDescent="0.15">
      <c r="A24" s="20"/>
      <c r="B24" s="292"/>
      <c r="C24" s="261"/>
      <c r="D24" s="146"/>
      <c r="E24" s="272"/>
      <c r="F24" s="40" t="s">
        <v>22</v>
      </c>
      <c r="G24" s="141"/>
      <c r="H24" s="128"/>
      <c r="I24" s="130"/>
      <c r="J24" s="130"/>
      <c r="K24" s="130"/>
      <c r="L24" s="130"/>
      <c r="M24" s="130"/>
      <c r="N24" s="145"/>
      <c r="O24" s="130"/>
      <c r="P24" s="130"/>
      <c r="Q24" s="130"/>
      <c r="R24" s="130"/>
      <c r="S24" s="130"/>
      <c r="T24" s="130"/>
      <c r="U24" s="145"/>
      <c r="V24" s="130"/>
      <c r="W24" s="130"/>
      <c r="X24" s="130"/>
      <c r="Y24" s="130"/>
      <c r="Z24" s="130"/>
      <c r="AA24" s="130"/>
      <c r="AB24" s="145"/>
      <c r="AC24" s="130"/>
      <c r="AD24" s="130"/>
      <c r="AE24" s="130"/>
      <c r="AF24" s="130"/>
      <c r="AG24" s="130"/>
      <c r="AH24" s="176"/>
      <c r="AI24" s="37">
        <f t="shared" si="0"/>
        <v>0</v>
      </c>
      <c r="AJ24" s="262">
        <f>IF(C24="A",$AM$50,IF(SUM(AI24+AI25)&lt;$AM$50,SUM(AI24+AI25),$AM$50))</f>
        <v>0</v>
      </c>
      <c r="AK24" s="264" t="e">
        <f t="shared" si="1"/>
        <v>#DIV/0!</v>
      </c>
      <c r="AL24" s="20"/>
    </row>
    <row r="25" spans="1:38" ht="18" customHeight="1" x14ac:dyDescent="0.15">
      <c r="A25" s="20"/>
      <c r="B25" s="293"/>
      <c r="C25" s="261"/>
      <c r="D25" s="147"/>
      <c r="E25" s="272"/>
      <c r="F25" s="40" t="s">
        <v>8</v>
      </c>
      <c r="G25" s="141"/>
      <c r="H25" s="128"/>
      <c r="I25" s="128"/>
      <c r="J25" s="128"/>
      <c r="K25" s="128"/>
      <c r="L25" s="128"/>
      <c r="M25" s="128"/>
      <c r="N25" s="139"/>
      <c r="O25" s="128"/>
      <c r="P25" s="128"/>
      <c r="Q25" s="128"/>
      <c r="R25" s="128"/>
      <c r="S25" s="128"/>
      <c r="T25" s="128"/>
      <c r="U25" s="139"/>
      <c r="V25" s="128"/>
      <c r="W25" s="128"/>
      <c r="X25" s="128"/>
      <c r="Y25" s="128"/>
      <c r="Z25" s="128"/>
      <c r="AA25" s="128"/>
      <c r="AB25" s="139"/>
      <c r="AC25" s="128"/>
      <c r="AD25" s="128"/>
      <c r="AE25" s="128"/>
      <c r="AF25" s="128"/>
      <c r="AG25" s="128"/>
      <c r="AH25" s="140"/>
      <c r="AI25" s="37">
        <f t="shared" si="0"/>
        <v>0</v>
      </c>
      <c r="AJ25" s="262"/>
      <c r="AK25" s="264" t="e">
        <f t="shared" si="1"/>
        <v>#DIV/0!</v>
      </c>
      <c r="AL25" s="20"/>
    </row>
    <row r="26" spans="1:38" ht="18" customHeight="1" x14ac:dyDescent="0.15">
      <c r="A26" s="20"/>
      <c r="B26" s="292"/>
      <c r="C26" s="261"/>
      <c r="D26" s="146"/>
      <c r="E26" s="272"/>
      <c r="F26" s="40" t="s">
        <v>22</v>
      </c>
      <c r="G26" s="141"/>
      <c r="H26" s="128"/>
      <c r="I26" s="130"/>
      <c r="J26" s="130"/>
      <c r="K26" s="130"/>
      <c r="L26" s="130"/>
      <c r="M26" s="130"/>
      <c r="N26" s="145"/>
      <c r="O26" s="130"/>
      <c r="P26" s="130"/>
      <c r="Q26" s="130"/>
      <c r="R26" s="130"/>
      <c r="S26" s="130"/>
      <c r="T26" s="130"/>
      <c r="U26" s="145"/>
      <c r="V26" s="130"/>
      <c r="W26" s="130"/>
      <c r="X26" s="130"/>
      <c r="Y26" s="130"/>
      <c r="Z26" s="130"/>
      <c r="AA26" s="130"/>
      <c r="AB26" s="145"/>
      <c r="AC26" s="130"/>
      <c r="AD26" s="130"/>
      <c r="AE26" s="130"/>
      <c r="AF26" s="130"/>
      <c r="AG26" s="130"/>
      <c r="AH26" s="176"/>
      <c r="AI26" s="37">
        <f t="shared" si="0"/>
        <v>0</v>
      </c>
      <c r="AJ26" s="262">
        <f>IF(C26="A",$AM$50,IF(SUM(AI26+AI27)&lt;$AM$50,SUM(AI26+AI27),$AM$50))</f>
        <v>0</v>
      </c>
      <c r="AK26" s="264" t="e">
        <f t="shared" si="1"/>
        <v>#DIV/0!</v>
      </c>
      <c r="AL26" s="20"/>
    </row>
    <row r="27" spans="1:38" ht="18" customHeight="1" x14ac:dyDescent="0.15">
      <c r="A27" s="20"/>
      <c r="B27" s="293"/>
      <c r="C27" s="261"/>
      <c r="D27" s="147"/>
      <c r="E27" s="272"/>
      <c r="F27" s="40" t="s">
        <v>8</v>
      </c>
      <c r="G27" s="141"/>
      <c r="H27" s="128"/>
      <c r="I27" s="128"/>
      <c r="J27" s="128"/>
      <c r="K27" s="128"/>
      <c r="L27" s="128"/>
      <c r="M27" s="128"/>
      <c r="N27" s="139"/>
      <c r="O27" s="128"/>
      <c r="P27" s="128"/>
      <c r="Q27" s="128"/>
      <c r="R27" s="128"/>
      <c r="S27" s="128"/>
      <c r="T27" s="128"/>
      <c r="U27" s="139"/>
      <c r="V27" s="128"/>
      <c r="W27" s="128"/>
      <c r="X27" s="128"/>
      <c r="Y27" s="128"/>
      <c r="Z27" s="128"/>
      <c r="AA27" s="128"/>
      <c r="AB27" s="139"/>
      <c r="AC27" s="128"/>
      <c r="AD27" s="128"/>
      <c r="AE27" s="128"/>
      <c r="AF27" s="128"/>
      <c r="AG27" s="128"/>
      <c r="AH27" s="140"/>
      <c r="AI27" s="37">
        <f t="shared" si="0"/>
        <v>0</v>
      </c>
      <c r="AJ27" s="262"/>
      <c r="AK27" s="264" t="e">
        <f t="shared" si="1"/>
        <v>#DIV/0!</v>
      </c>
      <c r="AL27" s="20"/>
    </row>
    <row r="28" spans="1:38" ht="18" customHeight="1" x14ac:dyDescent="0.15">
      <c r="A28" s="20"/>
      <c r="B28" s="292"/>
      <c r="C28" s="261"/>
      <c r="D28" s="146"/>
      <c r="E28" s="272"/>
      <c r="F28" s="40" t="s">
        <v>22</v>
      </c>
      <c r="G28" s="185"/>
      <c r="H28" s="186"/>
      <c r="I28" s="131"/>
      <c r="J28" s="131"/>
      <c r="K28" s="131"/>
      <c r="L28" s="131"/>
      <c r="M28" s="147"/>
      <c r="N28" s="139"/>
      <c r="O28" s="128"/>
      <c r="P28" s="131"/>
      <c r="Q28" s="131"/>
      <c r="R28" s="131"/>
      <c r="S28" s="131"/>
      <c r="T28" s="131"/>
      <c r="U28" s="139"/>
      <c r="V28" s="128"/>
      <c r="W28" s="131"/>
      <c r="X28" s="131"/>
      <c r="Y28" s="131"/>
      <c r="Z28" s="131"/>
      <c r="AA28" s="131"/>
      <c r="AB28" s="143"/>
      <c r="AC28" s="131"/>
      <c r="AD28" s="131"/>
      <c r="AE28" s="131"/>
      <c r="AF28" s="131"/>
      <c r="AG28" s="131"/>
      <c r="AH28" s="144"/>
      <c r="AI28" s="37">
        <f t="shared" si="0"/>
        <v>0</v>
      </c>
      <c r="AJ28" s="262">
        <f>IF(C28="A",$AM$50,IF(SUM(AI28+AI29)&lt;$AM$50,SUM(AI28+AI29),$AM$50))</f>
        <v>0</v>
      </c>
      <c r="AK28" s="264" t="e">
        <f t="shared" si="1"/>
        <v>#DIV/0!</v>
      </c>
      <c r="AL28" s="20"/>
    </row>
    <row r="29" spans="1:38" ht="18" customHeight="1" x14ac:dyDescent="0.15">
      <c r="A29" s="20"/>
      <c r="B29" s="293"/>
      <c r="C29" s="261"/>
      <c r="D29" s="147"/>
      <c r="E29" s="272"/>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2"/>
      <c r="AK29" s="264" t="e">
        <f t="shared" si="1"/>
        <v>#DIV/0!</v>
      </c>
      <c r="AL29" s="20"/>
    </row>
    <row r="30" spans="1:38" ht="18" customHeight="1" x14ac:dyDescent="0.15">
      <c r="A30" s="20"/>
      <c r="B30" s="292"/>
      <c r="C30" s="261"/>
      <c r="D30" s="146"/>
      <c r="E30" s="272"/>
      <c r="F30" s="40" t="s">
        <v>22</v>
      </c>
      <c r="G30" s="141"/>
      <c r="H30" s="128"/>
      <c r="I30" s="128"/>
      <c r="J30" s="128"/>
      <c r="K30" s="128"/>
      <c r="L30" s="128"/>
      <c r="M30" s="128"/>
      <c r="N30" s="139"/>
      <c r="O30" s="128"/>
      <c r="P30" s="128"/>
      <c r="Q30" s="128"/>
      <c r="R30" s="128"/>
      <c r="S30" s="128"/>
      <c r="T30" s="128"/>
      <c r="U30" s="139"/>
      <c r="V30" s="128"/>
      <c r="W30" s="128"/>
      <c r="X30" s="128"/>
      <c r="Y30" s="128"/>
      <c r="Z30" s="128"/>
      <c r="AA30" s="128"/>
      <c r="AB30" s="139"/>
      <c r="AC30" s="128"/>
      <c r="AD30" s="128"/>
      <c r="AE30" s="128"/>
      <c r="AF30" s="128"/>
      <c r="AG30" s="128"/>
      <c r="AH30" s="140"/>
      <c r="AI30" s="37">
        <f t="shared" si="0"/>
        <v>0</v>
      </c>
      <c r="AJ30" s="262">
        <f>IF(C30="A",$AM$50,IF(SUM(AI30+AI31)&lt;$AM$50,SUM(AI30+AI31),$AM$50))</f>
        <v>0</v>
      </c>
      <c r="AK30" s="264" t="e">
        <f t="shared" si="1"/>
        <v>#DIV/0!</v>
      </c>
      <c r="AL30" s="20"/>
    </row>
    <row r="31" spans="1:38" ht="18" customHeight="1" x14ac:dyDescent="0.15">
      <c r="A31" s="20"/>
      <c r="B31" s="293"/>
      <c r="C31" s="261"/>
      <c r="D31" s="147"/>
      <c r="E31" s="272"/>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2"/>
      <c r="AK31" s="264" t="e">
        <f t="shared" si="1"/>
        <v>#DIV/0!</v>
      </c>
      <c r="AL31" s="20"/>
    </row>
    <row r="32" spans="1:38" ht="18" customHeight="1" x14ac:dyDescent="0.15">
      <c r="A32" s="20"/>
      <c r="B32" s="292"/>
      <c r="C32" s="261"/>
      <c r="D32" s="162"/>
      <c r="E32" s="273"/>
      <c r="F32" s="40" t="s">
        <v>22</v>
      </c>
      <c r="G32" s="141"/>
      <c r="H32" s="128"/>
      <c r="I32" s="131"/>
      <c r="J32" s="131"/>
      <c r="K32" s="131"/>
      <c r="L32" s="131"/>
      <c r="M32" s="131"/>
      <c r="N32" s="143"/>
      <c r="O32" s="131"/>
      <c r="P32" s="131"/>
      <c r="Q32" s="131"/>
      <c r="R32" s="131"/>
      <c r="S32" s="131"/>
      <c r="T32" s="131"/>
      <c r="U32" s="143"/>
      <c r="V32" s="131"/>
      <c r="W32" s="131"/>
      <c r="X32" s="131"/>
      <c r="Y32" s="131"/>
      <c r="Z32" s="131"/>
      <c r="AA32" s="131"/>
      <c r="AB32" s="143"/>
      <c r="AC32" s="131"/>
      <c r="AD32" s="131"/>
      <c r="AE32" s="131"/>
      <c r="AF32" s="131"/>
      <c r="AG32" s="131"/>
      <c r="AH32" s="144"/>
      <c r="AI32" s="37">
        <f t="shared" si="0"/>
        <v>0</v>
      </c>
      <c r="AJ32" s="262">
        <f>IF(C32="A",$AM$50,IF(SUM(AI32+AI33)&lt;$AM$50,SUM(AI32+AI33),$AM$50))</f>
        <v>0</v>
      </c>
      <c r="AK32" s="264" t="e">
        <f t="shared" si="1"/>
        <v>#DIV/0!</v>
      </c>
      <c r="AL32" s="20"/>
    </row>
    <row r="33" spans="1:38" ht="18" customHeight="1" x14ac:dyDescent="0.15">
      <c r="A33" s="20"/>
      <c r="B33" s="293"/>
      <c r="C33" s="261"/>
      <c r="D33" s="163"/>
      <c r="E33" s="274"/>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2"/>
      <c r="AK33" s="264" t="e">
        <f t="shared" si="1"/>
        <v>#DIV/0!</v>
      </c>
      <c r="AL33" s="20"/>
    </row>
    <row r="34" spans="1:38" ht="18" customHeight="1" x14ac:dyDescent="0.15">
      <c r="A34" s="20"/>
      <c r="B34" s="292"/>
      <c r="C34" s="261"/>
      <c r="D34" s="162"/>
      <c r="E34" s="273" t="s">
        <v>28</v>
      </c>
      <c r="F34" s="40" t="s">
        <v>22</v>
      </c>
      <c r="G34" s="141"/>
      <c r="H34" s="128"/>
      <c r="I34" s="128"/>
      <c r="J34" s="128"/>
      <c r="K34" s="128"/>
      <c r="L34" s="128"/>
      <c r="M34" s="128"/>
      <c r="N34" s="139"/>
      <c r="O34" s="128"/>
      <c r="P34" s="128"/>
      <c r="Q34" s="128"/>
      <c r="R34" s="128"/>
      <c r="S34" s="128"/>
      <c r="T34" s="128"/>
      <c r="U34" s="139"/>
      <c r="V34" s="128"/>
      <c r="W34" s="128"/>
      <c r="X34" s="128"/>
      <c r="Y34" s="128"/>
      <c r="Z34" s="128"/>
      <c r="AA34" s="128"/>
      <c r="AB34" s="139"/>
      <c r="AC34" s="128"/>
      <c r="AD34" s="128"/>
      <c r="AE34" s="128"/>
      <c r="AF34" s="128"/>
      <c r="AG34" s="128"/>
      <c r="AH34" s="140"/>
      <c r="AI34" s="37">
        <f t="shared" si="0"/>
        <v>0</v>
      </c>
      <c r="AJ34" s="262">
        <f>IF(C34="A",$AM$50,IF(SUM(AI34+AI35)&lt;$AM$50,SUM(AI34+AI35),$AM$50))</f>
        <v>0</v>
      </c>
      <c r="AK34" s="264" t="e">
        <f t="shared" si="1"/>
        <v>#DIV/0!</v>
      </c>
      <c r="AL34" s="20"/>
    </row>
    <row r="35" spans="1:38" ht="18" customHeight="1" x14ac:dyDescent="0.15">
      <c r="A35" s="20"/>
      <c r="B35" s="293"/>
      <c r="C35" s="261"/>
      <c r="D35" s="163"/>
      <c r="E35" s="274"/>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2"/>
      <c r="AK35" s="264" t="e">
        <f t="shared" si="1"/>
        <v>#DIV/0!</v>
      </c>
      <c r="AL35" s="20"/>
    </row>
    <row r="36" spans="1:38" ht="18" customHeight="1" x14ac:dyDescent="0.15">
      <c r="A36" s="20"/>
      <c r="B36" s="292"/>
      <c r="C36" s="261"/>
      <c r="D36" s="162"/>
      <c r="E36" s="273" t="s">
        <v>28</v>
      </c>
      <c r="F36" s="40" t="s">
        <v>22</v>
      </c>
      <c r="G36" s="141"/>
      <c r="H36" s="128"/>
      <c r="I36" s="128"/>
      <c r="J36" s="128"/>
      <c r="K36" s="128"/>
      <c r="L36" s="128"/>
      <c r="M36" s="128"/>
      <c r="N36" s="139"/>
      <c r="O36" s="128"/>
      <c r="P36" s="128"/>
      <c r="Q36" s="128"/>
      <c r="R36" s="128"/>
      <c r="S36" s="128"/>
      <c r="T36" s="128"/>
      <c r="U36" s="139"/>
      <c r="V36" s="128"/>
      <c r="W36" s="128"/>
      <c r="X36" s="128"/>
      <c r="Y36" s="128"/>
      <c r="Z36" s="128"/>
      <c r="AA36" s="128"/>
      <c r="AB36" s="139"/>
      <c r="AC36" s="128"/>
      <c r="AD36" s="128"/>
      <c r="AE36" s="128"/>
      <c r="AF36" s="128"/>
      <c r="AG36" s="128"/>
      <c r="AH36" s="140"/>
      <c r="AI36" s="37">
        <f t="shared" si="0"/>
        <v>0</v>
      </c>
      <c r="AJ36" s="262">
        <f>IF(C36="A",$AM$50,IF(SUM(AI36+AI37)&lt;$AM$50,SUM(AI36+AI37),$AM$50))</f>
        <v>0</v>
      </c>
      <c r="AK36" s="264" t="e">
        <f t="shared" si="1"/>
        <v>#DIV/0!</v>
      </c>
      <c r="AL36" s="20"/>
    </row>
    <row r="37" spans="1:38" ht="18" customHeight="1" x14ac:dyDescent="0.15">
      <c r="A37" s="20"/>
      <c r="B37" s="293"/>
      <c r="C37" s="261"/>
      <c r="D37" s="163"/>
      <c r="E37" s="274"/>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 t="shared" si="0"/>
        <v>0</v>
      </c>
      <c r="AJ37" s="262"/>
      <c r="AK37" s="264" t="e">
        <f t="shared" si="1"/>
        <v>#DIV/0!</v>
      </c>
      <c r="AL37" s="20"/>
    </row>
    <row r="38" spans="1:38" ht="18" customHeight="1" x14ac:dyDescent="0.15">
      <c r="A38" s="20"/>
      <c r="B38" s="292"/>
      <c r="C38" s="261"/>
      <c r="D38" s="162"/>
      <c r="E38" s="273" t="s">
        <v>28</v>
      </c>
      <c r="F38" s="40" t="s">
        <v>22</v>
      </c>
      <c r="G38" s="141"/>
      <c r="H38" s="128"/>
      <c r="I38" s="128"/>
      <c r="J38" s="128"/>
      <c r="K38" s="128"/>
      <c r="L38" s="128"/>
      <c r="M38" s="128"/>
      <c r="N38" s="139"/>
      <c r="O38" s="128"/>
      <c r="P38" s="128"/>
      <c r="Q38" s="128"/>
      <c r="R38" s="128"/>
      <c r="S38" s="128"/>
      <c r="T38" s="128"/>
      <c r="U38" s="139"/>
      <c r="V38" s="128"/>
      <c r="W38" s="128"/>
      <c r="X38" s="128"/>
      <c r="Y38" s="128"/>
      <c r="Z38" s="128"/>
      <c r="AA38" s="128"/>
      <c r="AB38" s="139"/>
      <c r="AC38" s="128"/>
      <c r="AD38" s="128"/>
      <c r="AE38" s="128"/>
      <c r="AF38" s="128"/>
      <c r="AG38" s="128"/>
      <c r="AH38" s="140"/>
      <c r="AI38" s="37">
        <f t="shared" si="0"/>
        <v>0</v>
      </c>
      <c r="AJ38" s="262">
        <f>IF(C38="A",$AM$50,IF(SUM(AI38+AI39)&lt;$AM$50,SUM(AI38+AI39),$AM$50))</f>
        <v>0</v>
      </c>
      <c r="AK38" s="264" t="e">
        <f t="shared" si="1"/>
        <v>#DIV/0!</v>
      </c>
      <c r="AL38" s="20"/>
    </row>
    <row r="39" spans="1:38" ht="18" customHeight="1" x14ac:dyDescent="0.15">
      <c r="A39" s="20"/>
      <c r="B39" s="293"/>
      <c r="C39" s="261"/>
      <c r="D39" s="163"/>
      <c r="E39" s="274"/>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 t="shared" si="0"/>
        <v>0</v>
      </c>
      <c r="AJ39" s="262"/>
      <c r="AK39" s="264" t="e">
        <f t="shared" si="1"/>
        <v>#DIV/0!</v>
      </c>
      <c r="AL39" s="20"/>
    </row>
    <row r="40" spans="1:38" ht="18" customHeight="1" x14ac:dyDescent="0.15">
      <c r="A40" s="20"/>
      <c r="B40" s="292"/>
      <c r="C40" s="261"/>
      <c r="D40" s="162"/>
      <c r="E40" s="273" t="s">
        <v>28</v>
      </c>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 t="shared" si="0"/>
        <v>0</v>
      </c>
      <c r="AJ40" s="262">
        <f>IF(C40="A",$AM$50,IF(SUM(AI40+AI41)&lt;$AM$50,SUM(AI40+AI41),$AM$50))</f>
        <v>0</v>
      </c>
      <c r="AK40" s="264" t="e">
        <f t="shared" si="1"/>
        <v>#DIV/0!</v>
      </c>
      <c r="AL40" s="20"/>
    </row>
    <row r="41" spans="1:38" ht="18" customHeight="1" x14ac:dyDescent="0.15">
      <c r="A41" s="20"/>
      <c r="B41" s="293"/>
      <c r="C41" s="261"/>
      <c r="D41" s="163"/>
      <c r="E41" s="274"/>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 t="shared" si="0"/>
        <v>0</v>
      </c>
      <c r="AJ41" s="262"/>
      <c r="AK41" s="264" t="e">
        <f t="shared" si="1"/>
        <v>#DIV/0!</v>
      </c>
    </row>
    <row r="42" spans="1:38" ht="18" customHeight="1" x14ac:dyDescent="0.15">
      <c r="A42" s="20"/>
      <c r="B42" s="148"/>
      <c r="C42" s="149"/>
      <c r="D42" s="266" t="s">
        <v>40</v>
      </c>
      <c r="E42" s="267"/>
      <c r="F42" s="268"/>
      <c r="G42" s="150">
        <f>SUM(G12,G14,G16,G18,G20,G22,G24,G26,G28,G30,G32,G34,G36,G38,G40)</f>
        <v>0</v>
      </c>
      <c r="H42" s="151">
        <f t="shared" ref="H42:AH43" si="2">SUM(H12,H14,H16,H18,H20,H22,H24,H26,H28,H30,H32,H34,H36,H38,H40)</f>
        <v>0</v>
      </c>
      <c r="I42" s="151">
        <f t="shared" si="2"/>
        <v>0</v>
      </c>
      <c r="J42" s="151">
        <f t="shared" si="2"/>
        <v>0</v>
      </c>
      <c r="K42" s="151">
        <f t="shared" si="2"/>
        <v>0</v>
      </c>
      <c r="L42" s="151">
        <f t="shared" si="2"/>
        <v>0</v>
      </c>
      <c r="M42" s="152">
        <f t="shared" si="2"/>
        <v>0</v>
      </c>
      <c r="N42" s="153">
        <f t="shared" si="2"/>
        <v>0</v>
      </c>
      <c r="O42" s="151">
        <f t="shared" si="2"/>
        <v>0</v>
      </c>
      <c r="P42" s="151">
        <f t="shared" si="2"/>
        <v>0</v>
      </c>
      <c r="Q42" s="151">
        <f t="shared" si="2"/>
        <v>0</v>
      </c>
      <c r="R42" s="151">
        <f t="shared" si="2"/>
        <v>0</v>
      </c>
      <c r="S42" s="151">
        <f t="shared" si="2"/>
        <v>0</v>
      </c>
      <c r="T42" s="154">
        <f t="shared" si="2"/>
        <v>0</v>
      </c>
      <c r="U42" s="155">
        <f t="shared" si="2"/>
        <v>0</v>
      </c>
      <c r="V42" s="151">
        <f t="shared" si="2"/>
        <v>0</v>
      </c>
      <c r="W42" s="151">
        <f t="shared" si="2"/>
        <v>0</v>
      </c>
      <c r="X42" s="151">
        <f t="shared" si="2"/>
        <v>0</v>
      </c>
      <c r="Y42" s="151">
        <f t="shared" si="2"/>
        <v>0</v>
      </c>
      <c r="Z42" s="151">
        <f t="shared" si="2"/>
        <v>0</v>
      </c>
      <c r="AA42" s="152">
        <f t="shared" si="2"/>
        <v>0</v>
      </c>
      <c r="AB42" s="153">
        <f t="shared" si="2"/>
        <v>0</v>
      </c>
      <c r="AC42" s="151">
        <f t="shared" si="2"/>
        <v>0</v>
      </c>
      <c r="AD42" s="151">
        <f t="shared" si="2"/>
        <v>0</v>
      </c>
      <c r="AE42" s="151">
        <f t="shared" si="2"/>
        <v>0</v>
      </c>
      <c r="AF42" s="151">
        <f t="shared" si="2"/>
        <v>0</v>
      </c>
      <c r="AG42" s="151">
        <f t="shared" si="2"/>
        <v>0</v>
      </c>
      <c r="AH42" s="154">
        <f t="shared" si="2"/>
        <v>0</v>
      </c>
      <c r="AI42" s="320">
        <f>SUM(G42:AH43)</f>
        <v>0</v>
      </c>
      <c r="AJ42" s="323">
        <f>SUM(AJ12:AJ41)</f>
        <v>0</v>
      </c>
      <c r="AK42" s="264" t="e">
        <f t="shared" si="1"/>
        <v>#DIV/0!</v>
      </c>
      <c r="AL42" s="20"/>
    </row>
    <row r="43" spans="1:38" ht="18" customHeight="1" thickBot="1" x14ac:dyDescent="0.2">
      <c r="A43" s="20"/>
      <c r="B43" s="41"/>
      <c r="C43" s="42"/>
      <c r="D43" s="269" t="s">
        <v>41</v>
      </c>
      <c r="E43" s="270"/>
      <c r="F43" s="271"/>
      <c r="G43" s="43">
        <f>SUM(G13,G15,G17,G19,G21,G23,G25,G27,G29,G31,G33,G35,G37,G39,G41)</f>
        <v>0</v>
      </c>
      <c r="H43" s="44">
        <f t="shared" si="2"/>
        <v>0</v>
      </c>
      <c r="I43" s="44">
        <f t="shared" si="2"/>
        <v>0</v>
      </c>
      <c r="J43" s="44">
        <f t="shared" si="2"/>
        <v>0</v>
      </c>
      <c r="K43" s="44">
        <f t="shared" si="2"/>
        <v>0</v>
      </c>
      <c r="L43" s="44">
        <f t="shared" si="2"/>
        <v>0</v>
      </c>
      <c r="M43" s="45">
        <f t="shared" si="2"/>
        <v>0</v>
      </c>
      <c r="N43" s="46">
        <f t="shared" si="2"/>
        <v>0</v>
      </c>
      <c r="O43" s="44">
        <f t="shared" si="2"/>
        <v>0</v>
      </c>
      <c r="P43" s="44">
        <f t="shared" si="2"/>
        <v>0</v>
      </c>
      <c r="Q43" s="44">
        <f t="shared" si="2"/>
        <v>0</v>
      </c>
      <c r="R43" s="44">
        <f t="shared" si="2"/>
        <v>0</v>
      </c>
      <c r="S43" s="44">
        <f t="shared" si="2"/>
        <v>0</v>
      </c>
      <c r="T43" s="47">
        <f t="shared" si="2"/>
        <v>0</v>
      </c>
      <c r="U43" s="48">
        <f t="shared" si="2"/>
        <v>0</v>
      </c>
      <c r="V43" s="44">
        <f t="shared" si="2"/>
        <v>0</v>
      </c>
      <c r="W43" s="44">
        <f t="shared" si="2"/>
        <v>0</v>
      </c>
      <c r="X43" s="44">
        <f t="shared" si="2"/>
        <v>0</v>
      </c>
      <c r="Y43" s="44">
        <f t="shared" si="2"/>
        <v>0</v>
      </c>
      <c r="Z43" s="44">
        <f t="shared" si="2"/>
        <v>0</v>
      </c>
      <c r="AA43" s="45">
        <f t="shared" si="2"/>
        <v>0</v>
      </c>
      <c r="AB43" s="46">
        <f t="shared" si="2"/>
        <v>0</v>
      </c>
      <c r="AC43" s="44">
        <f t="shared" si="2"/>
        <v>0</v>
      </c>
      <c r="AD43" s="44">
        <f t="shared" si="2"/>
        <v>0</v>
      </c>
      <c r="AE43" s="44">
        <f t="shared" si="2"/>
        <v>0</v>
      </c>
      <c r="AF43" s="44">
        <f t="shared" si="2"/>
        <v>0</v>
      </c>
      <c r="AG43" s="44">
        <f t="shared" si="2"/>
        <v>0</v>
      </c>
      <c r="AH43" s="47">
        <f t="shared" si="2"/>
        <v>0</v>
      </c>
      <c r="AI43" s="321"/>
      <c r="AJ43" s="324"/>
      <c r="AK43" s="265" t="e">
        <f t="shared" si="1"/>
        <v>#DIV/0!</v>
      </c>
      <c r="AL43" s="20"/>
    </row>
    <row r="44" spans="1:38" s="52" customFormat="1" ht="20.100000000000001" customHeight="1" x14ac:dyDescent="0.15">
      <c r="A44" s="49"/>
      <c r="B44" s="344" t="s">
        <v>72</v>
      </c>
      <c r="C44" s="345"/>
      <c r="D44" s="345"/>
      <c r="E44" s="345"/>
      <c r="F44" s="346"/>
      <c r="G44" s="178">
        <f t="shared" ref="G44:AH44" si="3">G42</f>
        <v>0</v>
      </c>
      <c r="H44" s="226">
        <f t="shared" si="3"/>
        <v>0</v>
      </c>
      <c r="I44" s="226">
        <f t="shared" si="3"/>
        <v>0</v>
      </c>
      <c r="J44" s="226">
        <f t="shared" si="3"/>
        <v>0</v>
      </c>
      <c r="K44" s="226">
        <f t="shared" si="3"/>
        <v>0</v>
      </c>
      <c r="L44" s="226">
        <f t="shared" si="3"/>
        <v>0</v>
      </c>
      <c r="M44" s="227">
        <f t="shared" si="3"/>
        <v>0</v>
      </c>
      <c r="N44" s="228">
        <f t="shared" si="3"/>
        <v>0</v>
      </c>
      <c r="O44" s="226">
        <f t="shared" si="3"/>
        <v>0</v>
      </c>
      <c r="P44" s="226">
        <f t="shared" si="3"/>
        <v>0</v>
      </c>
      <c r="Q44" s="226">
        <f t="shared" si="3"/>
        <v>0</v>
      </c>
      <c r="R44" s="226">
        <f t="shared" si="3"/>
        <v>0</v>
      </c>
      <c r="S44" s="226">
        <f t="shared" si="3"/>
        <v>0</v>
      </c>
      <c r="T44" s="229">
        <f t="shared" si="3"/>
        <v>0</v>
      </c>
      <c r="U44" s="230">
        <f t="shared" si="3"/>
        <v>0</v>
      </c>
      <c r="V44" s="226">
        <f t="shared" si="3"/>
        <v>0</v>
      </c>
      <c r="W44" s="226">
        <f t="shared" si="3"/>
        <v>0</v>
      </c>
      <c r="X44" s="226">
        <f t="shared" si="3"/>
        <v>0</v>
      </c>
      <c r="Y44" s="226">
        <f t="shared" si="3"/>
        <v>0</v>
      </c>
      <c r="Z44" s="226">
        <f t="shared" si="3"/>
        <v>0</v>
      </c>
      <c r="AA44" s="227">
        <f t="shared" si="3"/>
        <v>0</v>
      </c>
      <c r="AB44" s="228">
        <f t="shared" si="3"/>
        <v>0</v>
      </c>
      <c r="AC44" s="226">
        <f t="shared" si="3"/>
        <v>0</v>
      </c>
      <c r="AD44" s="226">
        <f t="shared" si="3"/>
        <v>0</v>
      </c>
      <c r="AE44" s="226">
        <f t="shared" si="3"/>
        <v>0</v>
      </c>
      <c r="AF44" s="226">
        <f t="shared" si="3"/>
        <v>0</v>
      </c>
      <c r="AG44" s="226">
        <f t="shared" si="3"/>
        <v>0</v>
      </c>
      <c r="AH44" s="231">
        <f t="shared" si="3"/>
        <v>0</v>
      </c>
      <c r="AI44" s="50">
        <f>SUM(G44:AH44)</f>
        <v>0</v>
      </c>
      <c r="AJ44" s="50" t="s">
        <v>141</v>
      </c>
      <c r="AK44" s="51" t="s">
        <v>34</v>
      </c>
      <c r="AL44" s="49"/>
    </row>
    <row r="45" spans="1:38" s="52" customFormat="1" ht="20.100000000000001" customHeight="1" x14ac:dyDescent="0.15">
      <c r="A45" s="49"/>
      <c r="B45" s="350" t="s">
        <v>70</v>
      </c>
      <c r="C45" s="351"/>
      <c r="D45" s="351"/>
      <c r="E45" s="351"/>
      <c r="F45" s="352"/>
      <c r="G45" s="179" t="e">
        <f t="shared" ref="G45:AH45" si="4">G44/$AM$52</f>
        <v>#DIV/0!</v>
      </c>
      <c r="H45" s="232" t="e">
        <f t="shared" si="4"/>
        <v>#DIV/0!</v>
      </c>
      <c r="I45" s="232" t="e">
        <f t="shared" si="4"/>
        <v>#DIV/0!</v>
      </c>
      <c r="J45" s="232" t="e">
        <f t="shared" si="4"/>
        <v>#DIV/0!</v>
      </c>
      <c r="K45" s="232" t="e">
        <f t="shared" si="4"/>
        <v>#DIV/0!</v>
      </c>
      <c r="L45" s="232" t="e">
        <f t="shared" si="4"/>
        <v>#DIV/0!</v>
      </c>
      <c r="M45" s="233" t="e">
        <f t="shared" si="4"/>
        <v>#DIV/0!</v>
      </c>
      <c r="N45" s="234" t="e">
        <f t="shared" si="4"/>
        <v>#DIV/0!</v>
      </c>
      <c r="O45" s="232" t="e">
        <f t="shared" si="4"/>
        <v>#DIV/0!</v>
      </c>
      <c r="P45" s="232" t="e">
        <f t="shared" si="4"/>
        <v>#DIV/0!</v>
      </c>
      <c r="Q45" s="232" t="e">
        <f t="shared" si="4"/>
        <v>#DIV/0!</v>
      </c>
      <c r="R45" s="232" t="e">
        <f t="shared" si="4"/>
        <v>#DIV/0!</v>
      </c>
      <c r="S45" s="232" t="e">
        <f t="shared" si="4"/>
        <v>#DIV/0!</v>
      </c>
      <c r="T45" s="235" t="e">
        <f t="shared" si="4"/>
        <v>#DIV/0!</v>
      </c>
      <c r="U45" s="236" t="e">
        <f t="shared" si="4"/>
        <v>#DIV/0!</v>
      </c>
      <c r="V45" s="232" t="e">
        <f t="shared" si="4"/>
        <v>#DIV/0!</v>
      </c>
      <c r="W45" s="232" t="e">
        <f t="shared" si="4"/>
        <v>#DIV/0!</v>
      </c>
      <c r="X45" s="232" t="e">
        <f t="shared" si="4"/>
        <v>#DIV/0!</v>
      </c>
      <c r="Y45" s="232" t="e">
        <f t="shared" si="4"/>
        <v>#DIV/0!</v>
      </c>
      <c r="Z45" s="232" t="e">
        <f t="shared" si="4"/>
        <v>#DIV/0!</v>
      </c>
      <c r="AA45" s="233" t="e">
        <f t="shared" si="4"/>
        <v>#DIV/0!</v>
      </c>
      <c r="AB45" s="234" t="e">
        <f t="shared" si="4"/>
        <v>#DIV/0!</v>
      </c>
      <c r="AC45" s="232" t="e">
        <f t="shared" si="4"/>
        <v>#DIV/0!</v>
      </c>
      <c r="AD45" s="232" t="e">
        <f t="shared" si="4"/>
        <v>#DIV/0!</v>
      </c>
      <c r="AE45" s="232" t="e">
        <f t="shared" si="4"/>
        <v>#DIV/0!</v>
      </c>
      <c r="AF45" s="232" t="e">
        <f t="shared" si="4"/>
        <v>#DIV/0!</v>
      </c>
      <c r="AG45" s="232" t="e">
        <f t="shared" si="4"/>
        <v>#DIV/0!</v>
      </c>
      <c r="AH45" s="237" t="e">
        <f t="shared" si="4"/>
        <v>#DIV/0!</v>
      </c>
      <c r="AI45" s="53" t="s">
        <v>18</v>
      </c>
      <c r="AJ45" s="53" t="s">
        <v>141</v>
      </c>
      <c r="AK45" s="54" t="e">
        <f>ROUNDDOWN(AI44/AM50,1)</f>
        <v>#DIV/0!</v>
      </c>
      <c r="AL45" s="49"/>
    </row>
    <row r="46" spans="1:38" s="52" customFormat="1" ht="20.100000000000001" customHeight="1" x14ac:dyDescent="0.15">
      <c r="A46" s="49"/>
      <c r="B46" s="347" t="s">
        <v>73</v>
      </c>
      <c r="C46" s="348"/>
      <c r="D46" s="348"/>
      <c r="E46" s="348"/>
      <c r="F46" s="349"/>
      <c r="G46" s="180">
        <f>ROUNDUP($L$2/3,0)*$AM$52+$AM$52*2</f>
        <v>0</v>
      </c>
      <c r="H46" s="238">
        <f t="shared" ref="H46:AH46" si="5">ROUNDUP($L$2/3,0)*$AM$52+$AM$52*2</f>
        <v>0</v>
      </c>
      <c r="I46" s="238">
        <f t="shared" si="5"/>
        <v>0</v>
      </c>
      <c r="J46" s="238">
        <f t="shared" si="5"/>
        <v>0</v>
      </c>
      <c r="K46" s="238">
        <f t="shared" si="5"/>
        <v>0</v>
      </c>
      <c r="L46" s="238">
        <f t="shared" si="5"/>
        <v>0</v>
      </c>
      <c r="M46" s="239">
        <f t="shared" si="5"/>
        <v>0</v>
      </c>
      <c r="N46" s="240">
        <f t="shared" si="5"/>
        <v>0</v>
      </c>
      <c r="O46" s="241">
        <f t="shared" si="5"/>
        <v>0</v>
      </c>
      <c r="P46" s="241">
        <f t="shared" si="5"/>
        <v>0</v>
      </c>
      <c r="Q46" s="241">
        <f t="shared" si="5"/>
        <v>0</v>
      </c>
      <c r="R46" s="241">
        <f t="shared" si="5"/>
        <v>0</v>
      </c>
      <c r="S46" s="241">
        <f t="shared" si="5"/>
        <v>0</v>
      </c>
      <c r="T46" s="242">
        <f t="shared" si="5"/>
        <v>0</v>
      </c>
      <c r="U46" s="243">
        <f t="shared" si="5"/>
        <v>0</v>
      </c>
      <c r="V46" s="238">
        <f t="shared" si="5"/>
        <v>0</v>
      </c>
      <c r="W46" s="238">
        <f t="shared" si="5"/>
        <v>0</v>
      </c>
      <c r="X46" s="238">
        <f t="shared" si="5"/>
        <v>0</v>
      </c>
      <c r="Y46" s="238">
        <f t="shared" si="5"/>
        <v>0</v>
      </c>
      <c r="Z46" s="238">
        <f t="shared" si="5"/>
        <v>0</v>
      </c>
      <c r="AA46" s="239">
        <f t="shared" si="5"/>
        <v>0</v>
      </c>
      <c r="AB46" s="240">
        <f t="shared" si="5"/>
        <v>0</v>
      </c>
      <c r="AC46" s="238">
        <f t="shared" si="5"/>
        <v>0</v>
      </c>
      <c r="AD46" s="238">
        <f t="shared" si="5"/>
        <v>0</v>
      </c>
      <c r="AE46" s="238">
        <f t="shared" si="5"/>
        <v>0</v>
      </c>
      <c r="AF46" s="238">
        <f t="shared" si="5"/>
        <v>0</v>
      </c>
      <c r="AG46" s="238">
        <f t="shared" si="5"/>
        <v>0</v>
      </c>
      <c r="AH46" s="244">
        <f t="shared" si="5"/>
        <v>0</v>
      </c>
      <c r="AI46" s="55">
        <f>SUM(G46:AH46)</f>
        <v>0</v>
      </c>
      <c r="AJ46" s="55" t="s">
        <v>141</v>
      </c>
      <c r="AK46" s="56" t="s">
        <v>34</v>
      </c>
      <c r="AL46" s="49"/>
    </row>
    <row r="47" spans="1:38" s="52" customFormat="1" ht="20.100000000000001" customHeight="1" thickBot="1" x14ac:dyDescent="0.2">
      <c r="A47" s="49"/>
      <c r="B47" s="341" t="s">
        <v>71</v>
      </c>
      <c r="C47" s="342"/>
      <c r="D47" s="342"/>
      <c r="E47" s="342"/>
      <c r="F47" s="343"/>
      <c r="G47" s="181" t="e">
        <f t="shared" ref="G47:AH47" si="6">G46/$AM$52</f>
        <v>#DIV/0!</v>
      </c>
      <c r="H47" s="245" t="e">
        <f t="shared" si="6"/>
        <v>#DIV/0!</v>
      </c>
      <c r="I47" s="245" t="e">
        <f t="shared" si="6"/>
        <v>#DIV/0!</v>
      </c>
      <c r="J47" s="245" t="e">
        <f t="shared" si="6"/>
        <v>#DIV/0!</v>
      </c>
      <c r="K47" s="245" t="e">
        <f t="shared" si="6"/>
        <v>#DIV/0!</v>
      </c>
      <c r="L47" s="245" t="e">
        <f t="shared" si="6"/>
        <v>#DIV/0!</v>
      </c>
      <c r="M47" s="246" t="e">
        <f t="shared" si="6"/>
        <v>#DIV/0!</v>
      </c>
      <c r="N47" s="247" t="e">
        <f t="shared" si="6"/>
        <v>#DIV/0!</v>
      </c>
      <c r="O47" s="245" t="e">
        <f t="shared" si="6"/>
        <v>#DIV/0!</v>
      </c>
      <c r="P47" s="245" t="e">
        <f t="shared" si="6"/>
        <v>#DIV/0!</v>
      </c>
      <c r="Q47" s="245" t="e">
        <f t="shared" si="6"/>
        <v>#DIV/0!</v>
      </c>
      <c r="R47" s="245" t="e">
        <f t="shared" si="6"/>
        <v>#DIV/0!</v>
      </c>
      <c r="S47" s="245" t="e">
        <f t="shared" si="6"/>
        <v>#DIV/0!</v>
      </c>
      <c r="T47" s="248" t="e">
        <f t="shared" si="6"/>
        <v>#DIV/0!</v>
      </c>
      <c r="U47" s="249" t="e">
        <f t="shared" si="6"/>
        <v>#DIV/0!</v>
      </c>
      <c r="V47" s="245" t="e">
        <f t="shared" si="6"/>
        <v>#DIV/0!</v>
      </c>
      <c r="W47" s="245" t="e">
        <f t="shared" si="6"/>
        <v>#DIV/0!</v>
      </c>
      <c r="X47" s="245" t="e">
        <f t="shared" si="6"/>
        <v>#DIV/0!</v>
      </c>
      <c r="Y47" s="245" t="e">
        <f t="shared" si="6"/>
        <v>#DIV/0!</v>
      </c>
      <c r="Z47" s="245" t="e">
        <f t="shared" si="6"/>
        <v>#DIV/0!</v>
      </c>
      <c r="AA47" s="246" t="e">
        <f t="shared" si="6"/>
        <v>#DIV/0!</v>
      </c>
      <c r="AB47" s="247" t="e">
        <f t="shared" si="6"/>
        <v>#DIV/0!</v>
      </c>
      <c r="AC47" s="245" t="e">
        <f t="shared" si="6"/>
        <v>#DIV/0!</v>
      </c>
      <c r="AD47" s="245" t="e">
        <f t="shared" si="6"/>
        <v>#DIV/0!</v>
      </c>
      <c r="AE47" s="245" t="e">
        <f t="shared" si="6"/>
        <v>#DIV/0!</v>
      </c>
      <c r="AF47" s="245" t="e">
        <f t="shared" si="6"/>
        <v>#DIV/0!</v>
      </c>
      <c r="AG47" s="245" t="e">
        <f t="shared" si="6"/>
        <v>#DIV/0!</v>
      </c>
      <c r="AH47" s="250" t="e">
        <f t="shared" si="6"/>
        <v>#DIV/0!</v>
      </c>
      <c r="AI47" s="57" t="s">
        <v>35</v>
      </c>
      <c r="AJ47" s="57" t="s">
        <v>141</v>
      </c>
      <c r="AK47" s="58" t="s">
        <v>35</v>
      </c>
      <c r="AL47" s="49"/>
    </row>
    <row r="48" spans="1:38" s="52" customFormat="1" ht="20.100000000000001" customHeight="1" x14ac:dyDescent="0.15">
      <c r="A48" s="49"/>
      <c r="B48" s="182"/>
      <c r="C48" s="182"/>
      <c r="D48" s="182"/>
      <c r="E48" s="182"/>
      <c r="F48" s="182"/>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256" t="str">
        <f>IF(AI44&gt;=AI46,"○","×")</f>
        <v>○</v>
      </c>
      <c r="AJ48" s="183"/>
      <c r="AK48" s="184"/>
      <c r="AL48" s="49"/>
    </row>
    <row r="49" spans="1:41" s="27" customFormat="1" ht="7.5" customHeight="1" thickBot="1" x14ac:dyDescent="0.2">
      <c r="A49" s="26"/>
      <c r="B49" s="59"/>
      <c r="C49" s="60"/>
      <c r="D49" s="60"/>
      <c r="E49" s="61"/>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25"/>
    </row>
    <row r="50" spans="1:41" s="65" customFormat="1" ht="27.95" customHeight="1" thickBot="1" x14ac:dyDescent="0.2">
      <c r="A50" s="62"/>
      <c r="B50" s="63" t="s">
        <v>47</v>
      </c>
      <c r="C50" s="71"/>
      <c r="D50" s="71"/>
      <c r="E50" s="71"/>
      <c r="F50" s="71"/>
      <c r="G50" s="71"/>
      <c r="H50" s="71"/>
      <c r="I50" s="71"/>
      <c r="J50" s="71"/>
      <c r="K50" s="71"/>
      <c r="L50" s="71"/>
      <c r="M50" s="71"/>
      <c r="N50" s="71"/>
      <c r="O50" s="71"/>
      <c r="P50" s="71"/>
      <c r="Q50" s="71"/>
      <c r="R50" s="66" t="s">
        <v>42</v>
      </c>
      <c r="S50" s="311"/>
      <c r="T50" s="312"/>
      <c r="U50" s="278" t="s">
        <v>16</v>
      </c>
      <c r="V50" s="279"/>
      <c r="W50" s="280"/>
      <c r="X50" s="281"/>
      <c r="Y50" s="66" t="s">
        <v>17</v>
      </c>
      <c r="Z50" s="68" t="s">
        <v>43</v>
      </c>
      <c r="AA50" s="68"/>
      <c r="AB50" s="62"/>
      <c r="AC50" s="62"/>
      <c r="AG50" s="62"/>
      <c r="AH50" s="62"/>
      <c r="AI50" s="69"/>
      <c r="AJ50" s="69"/>
      <c r="AK50" s="70"/>
      <c r="AL50" s="62"/>
      <c r="AM50" s="20">
        <f>(S50*60+W50)/60*4</f>
        <v>0</v>
      </c>
    </row>
    <row r="51" spans="1:41" s="65" customFormat="1" ht="27.95" customHeight="1" thickBot="1" x14ac:dyDescent="0.2">
      <c r="A51" s="62"/>
      <c r="B51" s="62"/>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G51" s="67"/>
      <c r="AH51" s="67"/>
      <c r="AI51" s="67"/>
      <c r="AJ51" s="67"/>
      <c r="AK51" s="67"/>
      <c r="AL51" s="62"/>
    </row>
    <row r="52" spans="1:41" s="65" customFormat="1" ht="30" customHeight="1" thickBot="1" x14ac:dyDescent="0.2">
      <c r="A52" s="62"/>
      <c r="B52" s="63" t="s">
        <v>48</v>
      </c>
      <c r="C52" s="73"/>
      <c r="D52" s="73"/>
      <c r="E52" s="73"/>
      <c r="F52" s="73"/>
      <c r="G52" s="73"/>
      <c r="H52" s="73"/>
      <c r="I52" s="74"/>
      <c r="J52" s="73"/>
      <c r="K52" s="73"/>
      <c r="L52" s="73"/>
      <c r="M52" s="73"/>
      <c r="N52" s="73"/>
      <c r="O52" s="73"/>
      <c r="P52" s="73"/>
      <c r="Q52" s="75"/>
      <c r="S52" s="311"/>
      <c r="T52" s="312"/>
      <c r="U52" s="278" t="s">
        <v>16</v>
      </c>
      <c r="V52" s="279"/>
      <c r="W52" s="280"/>
      <c r="X52" s="281"/>
      <c r="Y52" s="66" t="s">
        <v>17</v>
      </c>
      <c r="Z52" s="68" t="s">
        <v>44</v>
      </c>
      <c r="AA52" s="68"/>
      <c r="AB52" s="68"/>
      <c r="AC52" s="62"/>
      <c r="AG52" s="62"/>
      <c r="AH52" s="62"/>
      <c r="AI52" s="69"/>
      <c r="AJ52" s="69"/>
      <c r="AK52" s="70"/>
      <c r="AL52" s="62"/>
      <c r="AM52" s="65">
        <f>(S52*60+W52)/60</f>
        <v>0</v>
      </c>
    </row>
    <row r="53" spans="1:41" s="65" customFormat="1" ht="6.75" customHeight="1" thickBot="1" x14ac:dyDescent="0.2">
      <c r="A53" s="62"/>
      <c r="B53" s="63"/>
      <c r="C53" s="73"/>
      <c r="D53" s="73"/>
      <c r="E53" s="73"/>
      <c r="F53" s="73"/>
      <c r="G53" s="73"/>
      <c r="H53" s="73"/>
      <c r="I53" s="74"/>
      <c r="J53" s="73"/>
      <c r="K53" s="73"/>
      <c r="L53" s="73"/>
      <c r="M53" s="73"/>
      <c r="N53" s="73"/>
      <c r="O53" s="73"/>
      <c r="P53" s="73"/>
      <c r="Q53" s="75"/>
      <c r="R53" s="75"/>
      <c r="U53" s="62"/>
      <c r="V53" s="62"/>
      <c r="W53" s="62"/>
      <c r="X53" s="62"/>
      <c r="Y53" s="62"/>
      <c r="Z53" s="62"/>
      <c r="AA53" s="62"/>
      <c r="AB53" s="62"/>
      <c r="AC53" s="62"/>
      <c r="AD53" s="62"/>
      <c r="AE53" s="62"/>
      <c r="AF53" s="62"/>
      <c r="AG53" s="62"/>
      <c r="AH53" s="62"/>
      <c r="AI53" s="69"/>
      <c r="AJ53" s="69"/>
      <c r="AK53" s="70"/>
      <c r="AL53" s="62"/>
    </row>
    <row r="54" spans="1:41" s="65" customFormat="1" ht="30" customHeight="1" thickBot="1" x14ac:dyDescent="0.2">
      <c r="A54" s="62"/>
      <c r="B54" s="329" t="s">
        <v>157</v>
      </c>
      <c r="C54" s="330"/>
      <c r="D54" s="330"/>
      <c r="E54" s="66" t="s">
        <v>11</v>
      </c>
      <c r="F54" s="260"/>
      <c r="G54" s="290" t="s">
        <v>158</v>
      </c>
      <c r="H54" s="291"/>
      <c r="I54" s="325" t="s">
        <v>12</v>
      </c>
      <c r="J54" s="325"/>
      <c r="K54" s="325"/>
      <c r="L54" s="325"/>
      <c r="M54" s="325"/>
      <c r="N54" s="326"/>
      <c r="O54" s="327"/>
      <c r="P54" s="327"/>
      <c r="Q54" s="327"/>
      <c r="R54" s="328"/>
      <c r="S54" s="72"/>
      <c r="T54" s="68" t="s">
        <v>159</v>
      </c>
      <c r="V54" s="334" t="s">
        <v>160</v>
      </c>
      <c r="W54" s="334"/>
      <c r="X54" s="334"/>
      <c r="Y54" s="334"/>
      <c r="Z54" s="334"/>
      <c r="AA54" s="334"/>
      <c r="AB54" s="334"/>
      <c r="AC54" s="334"/>
      <c r="AD54" s="334"/>
      <c r="AE54" s="334"/>
      <c r="AF54" s="334"/>
      <c r="AG54" s="334"/>
      <c r="AH54" s="334"/>
      <c r="AI54" s="334"/>
      <c r="AJ54" s="334"/>
      <c r="AK54" s="334"/>
      <c r="AL54" s="62"/>
      <c r="AM54" s="69"/>
      <c r="AN54" s="70"/>
      <c r="AO54" s="62"/>
    </row>
    <row r="55" spans="1:41" s="65" customFormat="1" ht="9.75" customHeight="1" x14ac:dyDescent="0.15">
      <c r="A55" s="62"/>
      <c r="B55" s="76"/>
      <c r="C55" s="62"/>
      <c r="D55" s="62"/>
      <c r="E55" s="66"/>
      <c r="F55" s="77"/>
      <c r="G55" s="62"/>
      <c r="H55" s="62"/>
      <c r="I55" s="78"/>
      <c r="J55" s="78"/>
      <c r="K55" s="78"/>
      <c r="L55" s="78"/>
      <c r="M55" s="78"/>
      <c r="N55" s="62"/>
      <c r="O55" s="62"/>
      <c r="P55" s="62"/>
      <c r="Q55" s="62"/>
      <c r="R55" s="62"/>
      <c r="U55" s="62"/>
      <c r="V55" s="62"/>
      <c r="W55" s="62"/>
      <c r="X55" s="62"/>
      <c r="Y55" s="62"/>
      <c r="Z55" s="62"/>
      <c r="AA55" s="62"/>
      <c r="AB55" s="62"/>
      <c r="AC55" s="62"/>
      <c r="AD55" s="62"/>
      <c r="AE55" s="62"/>
      <c r="AF55" s="62"/>
      <c r="AG55" s="62"/>
      <c r="AH55" s="62"/>
      <c r="AI55" s="69"/>
      <c r="AJ55" s="69"/>
      <c r="AK55" s="70"/>
      <c r="AL55" s="62"/>
    </row>
    <row r="56" spans="1:41" s="65" customFormat="1" ht="22.5" customHeight="1" x14ac:dyDescent="0.15">
      <c r="A56" s="62"/>
      <c r="B56" s="79" t="s">
        <v>14</v>
      </c>
      <c r="C56" s="62"/>
      <c r="D56" s="62"/>
      <c r="E56" s="62"/>
      <c r="F56" s="62"/>
      <c r="G56" s="62"/>
      <c r="H56" s="62"/>
      <c r="I56" s="64"/>
      <c r="J56" s="62"/>
      <c r="K56" s="62"/>
      <c r="L56" s="62"/>
      <c r="M56" s="62"/>
      <c r="N56" s="62"/>
      <c r="O56" s="62"/>
      <c r="P56" s="62"/>
      <c r="Q56" s="62"/>
      <c r="R56" s="62"/>
      <c r="U56" s="62"/>
      <c r="V56" s="62"/>
      <c r="W56" s="62"/>
      <c r="X56" s="62"/>
      <c r="Y56" s="62"/>
      <c r="Z56" s="62"/>
      <c r="AA56" s="62"/>
      <c r="AB56" s="62"/>
      <c r="AC56" s="62"/>
      <c r="AD56" s="62"/>
      <c r="AE56" s="62"/>
      <c r="AF56" s="62"/>
      <c r="AG56" s="62"/>
      <c r="AH56" s="62"/>
      <c r="AI56" s="69"/>
      <c r="AJ56" s="69"/>
      <c r="AK56" s="70"/>
      <c r="AL56" s="62"/>
    </row>
    <row r="57" spans="1:41" s="80" customFormat="1" ht="22.5" customHeight="1" x14ac:dyDescent="0.15">
      <c r="B57" s="289" t="s">
        <v>55</v>
      </c>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K57" s="289"/>
    </row>
    <row r="58" spans="1:41" s="80" customFormat="1" ht="22.5" customHeight="1" x14ac:dyDescent="0.15">
      <c r="B58" s="82" t="s">
        <v>56</v>
      </c>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row>
    <row r="59" spans="1:41" s="83" customFormat="1" ht="22.5" customHeight="1" x14ac:dyDescent="0.15">
      <c r="B59" s="84" t="s">
        <v>15</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row>
    <row r="60" spans="1:41" s="94" customFormat="1" ht="22.5" customHeight="1" x14ac:dyDescent="0.15">
      <c r="A60" s="87"/>
      <c r="B60" s="335" t="s">
        <v>7</v>
      </c>
      <c r="C60" s="337" t="s">
        <v>21</v>
      </c>
      <c r="D60" s="164"/>
      <c r="E60" s="339" t="s">
        <v>136</v>
      </c>
      <c r="F60" s="40" t="s">
        <v>22</v>
      </c>
      <c r="G60" s="88">
        <v>8</v>
      </c>
      <c r="H60" s="88">
        <v>8</v>
      </c>
      <c r="I60" s="88">
        <v>8</v>
      </c>
      <c r="J60" s="88">
        <v>4</v>
      </c>
      <c r="K60" s="88">
        <v>4</v>
      </c>
      <c r="L60" s="88"/>
      <c r="M60" s="89"/>
      <c r="N60" s="90">
        <v>8</v>
      </c>
      <c r="O60" s="88">
        <v>8</v>
      </c>
      <c r="P60" s="88">
        <v>8</v>
      </c>
      <c r="Q60" s="88">
        <v>4</v>
      </c>
      <c r="R60" s="88">
        <v>4</v>
      </c>
      <c r="S60" s="88"/>
      <c r="T60" s="89"/>
      <c r="U60" s="90">
        <v>8</v>
      </c>
      <c r="V60" s="88">
        <v>8</v>
      </c>
      <c r="W60" s="88">
        <v>8</v>
      </c>
      <c r="X60" s="88">
        <v>4</v>
      </c>
      <c r="Y60" s="88">
        <v>4</v>
      </c>
      <c r="Z60" s="88"/>
      <c r="AA60" s="89"/>
      <c r="AB60" s="90">
        <v>8</v>
      </c>
      <c r="AC60" s="88">
        <v>8</v>
      </c>
      <c r="AD60" s="88">
        <v>8</v>
      </c>
      <c r="AE60" s="88">
        <v>4</v>
      </c>
      <c r="AF60" s="88">
        <v>4</v>
      </c>
      <c r="AG60" s="88"/>
      <c r="AH60" s="89"/>
      <c r="AI60" s="91">
        <v>128</v>
      </c>
      <c r="AJ60" s="276">
        <v>160</v>
      </c>
      <c r="AK60" s="92" t="s">
        <v>18</v>
      </c>
      <c r="AL60" s="93"/>
    </row>
    <row r="61" spans="1:41" s="94" customFormat="1" ht="22.5" customHeight="1" x14ac:dyDescent="0.15">
      <c r="A61" s="87"/>
      <c r="B61" s="336"/>
      <c r="C61" s="338"/>
      <c r="D61" s="165"/>
      <c r="E61" s="340"/>
      <c r="F61" s="40" t="s">
        <v>8</v>
      </c>
      <c r="G61" s="88"/>
      <c r="H61" s="88"/>
      <c r="I61" s="88"/>
      <c r="J61" s="88">
        <v>3</v>
      </c>
      <c r="K61" s="88">
        <v>5</v>
      </c>
      <c r="L61" s="88"/>
      <c r="M61" s="89"/>
      <c r="N61" s="90"/>
      <c r="O61" s="88"/>
      <c r="P61" s="88"/>
      <c r="Q61" s="88">
        <v>3</v>
      </c>
      <c r="R61" s="88">
        <v>5</v>
      </c>
      <c r="S61" s="88"/>
      <c r="T61" s="89"/>
      <c r="U61" s="90"/>
      <c r="V61" s="88"/>
      <c r="W61" s="88"/>
      <c r="X61" s="88">
        <v>3</v>
      </c>
      <c r="Y61" s="88">
        <v>5</v>
      </c>
      <c r="Z61" s="88"/>
      <c r="AA61" s="89"/>
      <c r="AB61" s="90"/>
      <c r="AC61" s="88"/>
      <c r="AD61" s="88"/>
      <c r="AE61" s="88">
        <v>3</v>
      </c>
      <c r="AF61" s="88">
        <v>5</v>
      </c>
      <c r="AG61" s="88"/>
      <c r="AH61" s="89"/>
      <c r="AI61" s="91">
        <v>32</v>
      </c>
      <c r="AJ61" s="277"/>
      <c r="AK61" s="95" t="s">
        <v>18</v>
      </c>
      <c r="AL61" s="93"/>
    </row>
    <row r="62" spans="1:41" s="94" customFormat="1" ht="7.5" customHeight="1" x14ac:dyDescent="0.15">
      <c r="A62" s="87"/>
      <c r="B62" s="96"/>
      <c r="C62" s="97"/>
      <c r="D62" s="97"/>
      <c r="E62" s="59"/>
      <c r="F62" s="61"/>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8"/>
      <c r="AJ62" s="98"/>
      <c r="AK62" s="99"/>
      <c r="AL62" s="93"/>
    </row>
    <row r="63" spans="1:41" s="100" customFormat="1" ht="22.5" customHeight="1" x14ac:dyDescent="0.15">
      <c r="B63" s="101" t="s">
        <v>77</v>
      </c>
      <c r="R63" s="331" t="s">
        <v>57</v>
      </c>
      <c r="S63" s="332"/>
      <c r="T63" s="332"/>
      <c r="U63" s="333"/>
      <c r="V63" s="331" t="s">
        <v>8</v>
      </c>
      <c r="W63" s="332"/>
      <c r="X63" s="332"/>
      <c r="Y63" s="332"/>
      <c r="Z63" s="332"/>
      <c r="AA63" s="332"/>
      <c r="AB63" s="332"/>
      <c r="AC63" s="332"/>
      <c r="AD63" s="333"/>
      <c r="AE63" s="331" t="s">
        <v>58</v>
      </c>
      <c r="AF63" s="332"/>
      <c r="AG63" s="332"/>
      <c r="AH63" s="333"/>
      <c r="AI63" s="102"/>
      <c r="AJ63" s="102"/>
      <c r="AK63" s="103"/>
    </row>
    <row r="64" spans="1:41" s="100" customFormat="1" ht="22.5" customHeight="1" x14ac:dyDescent="0.15">
      <c r="B64" s="101"/>
      <c r="K64" s="94" t="s">
        <v>9</v>
      </c>
      <c r="R64" s="282" t="s">
        <v>39</v>
      </c>
      <c r="S64" s="283"/>
      <c r="T64" s="283"/>
      <c r="U64" s="284"/>
      <c r="V64" s="285" t="s">
        <v>49</v>
      </c>
      <c r="W64" s="286"/>
      <c r="X64" s="286"/>
      <c r="Y64" s="286"/>
      <c r="Z64" s="286"/>
      <c r="AA64" s="286"/>
      <c r="AB64" s="286"/>
      <c r="AC64" s="286"/>
      <c r="AD64" s="287"/>
      <c r="AE64" s="282" t="s">
        <v>50</v>
      </c>
      <c r="AF64" s="283"/>
      <c r="AG64" s="283"/>
      <c r="AH64" s="284"/>
      <c r="AI64" s="102"/>
      <c r="AJ64" s="102"/>
      <c r="AK64" s="103"/>
    </row>
    <row r="65" spans="1:38" s="100" customFormat="1" ht="7.5" customHeight="1" x14ac:dyDescent="0.15">
      <c r="B65" s="101"/>
      <c r="L65" s="104"/>
      <c r="R65" s="105"/>
      <c r="S65" s="105"/>
      <c r="T65" s="105"/>
      <c r="U65" s="105"/>
      <c r="V65" s="105"/>
      <c r="W65" s="105"/>
      <c r="X65" s="105"/>
      <c r="Y65" s="105"/>
      <c r="Z65" s="105"/>
      <c r="AA65" s="105"/>
      <c r="AB65" s="105"/>
      <c r="AC65" s="105"/>
      <c r="AD65" s="105"/>
      <c r="AE65" s="105"/>
      <c r="AF65" s="105"/>
      <c r="AG65" s="105"/>
      <c r="AH65" s="105"/>
      <c r="AI65" s="106"/>
      <c r="AJ65" s="106"/>
      <c r="AK65" s="103"/>
    </row>
    <row r="66" spans="1:38" s="169" customFormat="1" ht="23.25" customHeight="1" x14ac:dyDescent="0.15">
      <c r="A66" s="166"/>
      <c r="B66" s="167" t="s">
        <v>59</v>
      </c>
      <c r="C66" s="167"/>
      <c r="D66" s="167"/>
      <c r="E66" s="167"/>
      <c r="F66" s="168"/>
      <c r="G66" s="168"/>
      <c r="H66" s="167"/>
      <c r="J66" s="251" t="s">
        <v>51</v>
      </c>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70"/>
      <c r="AI66" s="170"/>
      <c r="AJ66" s="170"/>
      <c r="AK66" s="170"/>
      <c r="AL66" s="166"/>
    </row>
    <row r="67" spans="1:38" s="86" customFormat="1" ht="23.25" customHeight="1" x14ac:dyDescent="0.15">
      <c r="B67" s="109" t="s">
        <v>60</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10"/>
      <c r="AJ67" s="110"/>
      <c r="AK67" s="111"/>
    </row>
    <row r="68" spans="1:38" s="86" customFormat="1" ht="23.25" customHeight="1" x14ac:dyDescent="0.15">
      <c r="B68" s="171" t="s">
        <v>61</v>
      </c>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10"/>
      <c r="AJ68" s="110"/>
      <c r="AK68" s="111"/>
    </row>
    <row r="69" spans="1:38" s="80" customFormat="1" ht="23.25" customHeight="1" x14ac:dyDescent="0.15">
      <c r="B69" s="289" t="s">
        <v>139</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89"/>
    </row>
    <row r="70" spans="1:38" s="169" customFormat="1" ht="23.25" customHeight="1" x14ac:dyDescent="0.15">
      <c r="A70" s="166"/>
      <c r="B70" s="288" t="s">
        <v>140</v>
      </c>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166"/>
    </row>
    <row r="71" spans="1:38" s="169" customFormat="1" ht="23.25" customHeight="1" x14ac:dyDescent="0.15">
      <c r="A71" s="166"/>
      <c r="B71" s="288" t="s">
        <v>138</v>
      </c>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166"/>
    </row>
    <row r="72" spans="1:38" s="94" customFormat="1" ht="23.25" customHeight="1" x14ac:dyDescent="0.15">
      <c r="A72" s="93"/>
      <c r="B72" s="314" t="s">
        <v>62</v>
      </c>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14"/>
      <c r="AL72" s="93"/>
    </row>
    <row r="73" spans="1:38" s="80" customFormat="1" ht="23.25" customHeight="1" x14ac:dyDescent="0.15">
      <c r="B73" s="81" t="s">
        <v>63</v>
      </c>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row>
    <row r="74" spans="1:38" s="86" customFormat="1" ht="23.25" customHeight="1" x14ac:dyDescent="0.15">
      <c r="B74" s="109" t="s">
        <v>64</v>
      </c>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10"/>
      <c r="AJ74" s="110"/>
      <c r="AK74" s="111"/>
    </row>
    <row r="75" spans="1:38" s="94" customFormat="1" ht="23.25" customHeight="1" x14ac:dyDescent="0.15">
      <c r="A75" s="93"/>
      <c r="B75" s="87" t="s">
        <v>65</v>
      </c>
      <c r="C75" s="87"/>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107"/>
      <c r="AJ75" s="107"/>
      <c r="AK75" s="108"/>
      <c r="AL75" s="93"/>
    </row>
    <row r="76" spans="1:38" s="94" customFormat="1" ht="23.25" customHeight="1" x14ac:dyDescent="0.15">
      <c r="B76" s="275" t="s">
        <v>151</v>
      </c>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5"/>
    </row>
    <row r="77" spans="1:38" ht="15" customHeight="1" x14ac:dyDescent="0.15"/>
  </sheetData>
  <mergeCells count="109">
    <mergeCell ref="B60:B61"/>
    <mergeCell ref="C60:C61"/>
    <mergeCell ref="E60:E61"/>
    <mergeCell ref="E38:E39"/>
    <mergeCell ref="E32:E33"/>
    <mergeCell ref="E34:E35"/>
    <mergeCell ref="B30:B31"/>
    <mergeCell ref="B32:B33"/>
    <mergeCell ref="C20:C21"/>
    <mergeCell ref="B47:F47"/>
    <mergeCell ref="B44:F44"/>
    <mergeCell ref="B46:F46"/>
    <mergeCell ref="B40:B41"/>
    <mergeCell ref="B45:F45"/>
    <mergeCell ref="E40:E41"/>
    <mergeCell ref="B34:B35"/>
    <mergeCell ref="B38:B39"/>
    <mergeCell ref="C38:C39"/>
    <mergeCell ref="B28:B29"/>
    <mergeCell ref="C24:C25"/>
    <mergeCell ref="B24:B25"/>
    <mergeCell ref="C26:C27"/>
    <mergeCell ref="B22:B23"/>
    <mergeCell ref="AK6:AK8"/>
    <mergeCell ref="AI42:AI43"/>
    <mergeCell ref="E26:E27"/>
    <mergeCell ref="E28:E29"/>
    <mergeCell ref="E30:E31"/>
    <mergeCell ref="E24:E25"/>
    <mergeCell ref="AJ30:AJ31"/>
    <mergeCell ref="AJ34:AJ35"/>
    <mergeCell ref="AJ36:AJ37"/>
    <mergeCell ref="AB6:AH6"/>
    <mergeCell ref="AJ40:AJ41"/>
    <mergeCell ref="AJ42:AJ43"/>
    <mergeCell ref="AJ18:AJ19"/>
    <mergeCell ref="E16:E17"/>
    <mergeCell ref="U2:AI2"/>
    <mergeCell ref="AI6:AI8"/>
    <mergeCell ref="AJ12:AJ13"/>
    <mergeCell ref="N6:T6"/>
    <mergeCell ref="G6:M6"/>
    <mergeCell ref="AJ6:AJ8"/>
    <mergeCell ref="L2:M2"/>
    <mergeCell ref="V1:AI1"/>
    <mergeCell ref="U6:AA6"/>
    <mergeCell ref="B36:B37"/>
    <mergeCell ref="J1:K1"/>
    <mergeCell ref="C30:C31"/>
    <mergeCell ref="B26:B27"/>
    <mergeCell ref="B12:B13"/>
    <mergeCell ref="C6:C8"/>
    <mergeCell ref="C22:C23"/>
    <mergeCell ref="E18:E19"/>
    <mergeCell ref="E36:E37"/>
    <mergeCell ref="B14:B15"/>
    <mergeCell ref="C14:C15"/>
    <mergeCell ref="E14:E15"/>
    <mergeCell ref="C28:C29"/>
    <mergeCell ref="F6:F7"/>
    <mergeCell ref="C12:C13"/>
    <mergeCell ref="E12:E13"/>
    <mergeCell ref="B20:B21"/>
    <mergeCell ref="B16:B17"/>
    <mergeCell ref="C16:C17"/>
    <mergeCell ref="B18:B19"/>
    <mergeCell ref="C18:C19"/>
    <mergeCell ref="B76:AK76"/>
    <mergeCell ref="AJ60:AJ61"/>
    <mergeCell ref="U50:V50"/>
    <mergeCell ref="W50:X50"/>
    <mergeCell ref="R64:U64"/>
    <mergeCell ref="V64:AD64"/>
    <mergeCell ref="AE64:AH64"/>
    <mergeCell ref="B71:AJ71"/>
    <mergeCell ref="B69:AK69"/>
    <mergeCell ref="G54:H54"/>
    <mergeCell ref="B72:AK72"/>
    <mergeCell ref="S50:T50"/>
    <mergeCell ref="U52:V52"/>
    <mergeCell ref="W52:X52"/>
    <mergeCell ref="S52:T52"/>
    <mergeCell ref="I54:M54"/>
    <mergeCell ref="N54:R54"/>
    <mergeCell ref="B57:AK57"/>
    <mergeCell ref="B54:D54"/>
    <mergeCell ref="R63:U63"/>
    <mergeCell ref="V63:AD63"/>
    <mergeCell ref="AE63:AH63"/>
    <mergeCell ref="V54:AK54"/>
    <mergeCell ref="B70:AJ70"/>
    <mergeCell ref="C32:C33"/>
    <mergeCell ref="C34:C35"/>
    <mergeCell ref="C36:C37"/>
    <mergeCell ref="AJ32:AJ33"/>
    <mergeCell ref="AK12:AK43"/>
    <mergeCell ref="D42:F42"/>
    <mergeCell ref="D43:F43"/>
    <mergeCell ref="AJ20:AJ21"/>
    <mergeCell ref="AJ22:AJ23"/>
    <mergeCell ref="AJ38:AJ39"/>
    <mergeCell ref="E20:E21"/>
    <mergeCell ref="E22:E23"/>
    <mergeCell ref="AJ14:AJ15"/>
    <mergeCell ref="AJ16:AJ17"/>
    <mergeCell ref="C40:C41"/>
    <mergeCell ref="AJ24:AJ25"/>
    <mergeCell ref="AJ26:AJ27"/>
    <mergeCell ref="AJ28:AJ29"/>
  </mergeCells>
  <phoneticPr fontId="8"/>
  <dataValidations count="1">
    <dataValidation type="list" allowBlank="1" showInputMessage="1" showErrorMessage="1" sqref="C9:C41">
      <formula1>"A,B,C,D"</formula1>
    </dataValidation>
  </dataValidations>
  <printOptions horizontalCentered="1"/>
  <pageMargins left="0.19685039370078741" right="0.19685039370078741" top="0.39370078740157483" bottom="0" header="0.23622047244094491" footer="0.31496062992125984"/>
  <pageSetup paperSize="9" scale="77" orientation="landscape" r:id="rId1"/>
  <headerFooter alignWithMargins="0">
    <oddHeader>&amp;L&amp;12参考様式１－８</oddHeader>
  </headerFooter>
  <rowBreaks count="1" manualBreakCount="1">
    <brk id="41" max="3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1"/>
  <sheetViews>
    <sheetView showZeros="0" view="pageBreakPreview" zoomScale="75" zoomScaleNormal="100" workbookViewId="0">
      <selection activeCell="J1" sqref="J1:K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78</v>
      </c>
      <c r="J1" s="294"/>
      <c r="K1" s="294"/>
      <c r="L1" s="3"/>
      <c r="M1" s="3" t="s">
        <v>3</v>
      </c>
      <c r="N1" s="4"/>
      <c r="O1" s="115" t="s">
        <v>4</v>
      </c>
      <c r="P1" s="116"/>
      <c r="R1" s="118" t="s">
        <v>79</v>
      </c>
      <c r="S1" s="116"/>
      <c r="T1" s="116"/>
      <c r="U1" s="116"/>
      <c r="V1" s="313" t="s">
        <v>152</v>
      </c>
      <c r="W1" s="313"/>
      <c r="X1" s="313"/>
      <c r="Y1" s="313"/>
      <c r="Z1" s="313"/>
      <c r="AA1" s="313"/>
      <c r="AB1" s="313"/>
      <c r="AC1" s="313"/>
      <c r="AD1" s="313"/>
      <c r="AE1" s="313"/>
      <c r="AF1" s="313"/>
      <c r="AG1" s="313"/>
      <c r="AH1" s="313"/>
      <c r="AI1" s="313"/>
      <c r="AJ1" s="156"/>
      <c r="AK1" s="119" t="s">
        <v>142</v>
      </c>
      <c r="AL1" s="116"/>
      <c r="AM1" s="120"/>
      <c r="AN1" s="120"/>
      <c r="AO1" s="120"/>
    </row>
    <row r="2" spans="1:41" s="117" customFormat="1" ht="24.95" customHeight="1" thickBot="1" x14ac:dyDescent="0.2">
      <c r="A2" s="112"/>
      <c r="B2" s="121"/>
      <c r="C2" s="122"/>
      <c r="D2" s="122"/>
      <c r="E2" s="123"/>
      <c r="F2" s="6" t="s">
        <v>68</v>
      </c>
      <c r="G2" s="112"/>
      <c r="H2" s="112"/>
      <c r="I2" s="112"/>
      <c r="J2" s="112"/>
      <c r="K2" s="112"/>
      <c r="L2" s="311"/>
      <c r="M2" s="312"/>
      <c r="N2" s="177" t="s">
        <v>69</v>
      </c>
      <c r="O2" s="116"/>
      <c r="P2" s="116"/>
      <c r="Q2" s="116"/>
      <c r="R2" s="118" t="s">
        <v>5</v>
      </c>
      <c r="S2" s="120"/>
      <c r="U2" s="299"/>
      <c r="V2" s="299"/>
      <c r="W2" s="299"/>
      <c r="X2" s="299"/>
      <c r="Y2" s="299"/>
      <c r="Z2" s="299"/>
      <c r="AA2" s="299"/>
      <c r="AB2" s="299"/>
      <c r="AC2" s="299"/>
      <c r="AD2" s="299"/>
      <c r="AE2" s="299"/>
      <c r="AF2" s="299"/>
      <c r="AG2" s="299"/>
      <c r="AH2" s="299"/>
      <c r="AI2" s="299"/>
      <c r="AJ2" s="157"/>
      <c r="AK2" s="119" t="s">
        <v>143</v>
      </c>
      <c r="AL2" s="116"/>
      <c r="AM2" s="120"/>
      <c r="AN2" s="120"/>
      <c r="AO2" s="120"/>
    </row>
    <row r="3" spans="1:41" s="117" customFormat="1" ht="24.95" customHeight="1" x14ac:dyDescent="0.15">
      <c r="A3" s="112"/>
      <c r="B3" s="6" t="s">
        <v>36</v>
      </c>
      <c r="C3" s="7"/>
      <c r="D3" s="7"/>
      <c r="E3" s="7"/>
      <c r="F3" s="6" t="s">
        <v>37</v>
      </c>
      <c r="G3" s="7"/>
      <c r="H3" s="7"/>
      <c r="J3" s="2"/>
      <c r="K3" s="8"/>
      <c r="L3" s="8"/>
      <c r="M3" s="8"/>
      <c r="N3" s="8"/>
      <c r="O3" s="8"/>
      <c r="P3" s="8"/>
      <c r="Q3" s="8"/>
      <c r="R3" s="8"/>
      <c r="S3" s="8"/>
      <c r="T3" s="8"/>
      <c r="U3" s="8"/>
      <c r="V3" s="6" t="s">
        <v>38</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9" t="s">
        <v>99</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10"/>
      <c r="C6" s="296" t="s">
        <v>0</v>
      </c>
      <c r="D6" s="211"/>
      <c r="E6" s="212"/>
      <c r="F6" s="315" t="s">
        <v>10</v>
      </c>
      <c r="G6" s="307" t="s">
        <v>144</v>
      </c>
      <c r="H6" s="305"/>
      <c r="I6" s="305"/>
      <c r="J6" s="305"/>
      <c r="K6" s="305"/>
      <c r="L6" s="305"/>
      <c r="M6" s="305"/>
      <c r="N6" s="304" t="s">
        <v>29</v>
      </c>
      <c r="O6" s="305"/>
      <c r="P6" s="305"/>
      <c r="Q6" s="305"/>
      <c r="R6" s="305"/>
      <c r="S6" s="305"/>
      <c r="T6" s="306"/>
      <c r="U6" s="304" t="s">
        <v>30</v>
      </c>
      <c r="V6" s="305"/>
      <c r="W6" s="305"/>
      <c r="X6" s="305"/>
      <c r="Y6" s="305"/>
      <c r="Z6" s="305"/>
      <c r="AA6" s="306"/>
      <c r="AB6" s="304" t="s">
        <v>31</v>
      </c>
      <c r="AC6" s="305"/>
      <c r="AD6" s="305"/>
      <c r="AE6" s="305"/>
      <c r="AF6" s="305"/>
      <c r="AG6" s="305"/>
      <c r="AH6" s="322"/>
      <c r="AI6" s="300" t="s">
        <v>137</v>
      </c>
      <c r="AJ6" s="308" t="s">
        <v>66</v>
      </c>
      <c r="AK6" s="308" t="s">
        <v>67</v>
      </c>
      <c r="AL6" s="25"/>
      <c r="AM6" s="29"/>
      <c r="AN6" s="29"/>
    </row>
    <row r="7" spans="1:41" ht="19.5" customHeight="1" x14ac:dyDescent="0.15">
      <c r="A7" s="20"/>
      <c r="B7" s="213" t="s">
        <v>1</v>
      </c>
      <c r="C7" s="297"/>
      <c r="D7" s="214" t="s">
        <v>6</v>
      </c>
      <c r="E7" s="215" t="s">
        <v>2</v>
      </c>
      <c r="F7" s="316"/>
      <c r="G7" s="220">
        <v>1</v>
      </c>
      <c r="H7" s="221">
        <v>2</v>
      </c>
      <c r="I7" s="221">
        <v>3</v>
      </c>
      <c r="J7" s="221">
        <v>4</v>
      </c>
      <c r="K7" s="221">
        <v>5</v>
      </c>
      <c r="L7" s="221">
        <v>6</v>
      </c>
      <c r="M7" s="222">
        <v>7</v>
      </c>
      <c r="N7" s="223">
        <v>8</v>
      </c>
      <c r="O7" s="221">
        <v>9</v>
      </c>
      <c r="P7" s="221">
        <v>10</v>
      </c>
      <c r="Q7" s="221">
        <v>11</v>
      </c>
      <c r="R7" s="221">
        <v>12</v>
      </c>
      <c r="S7" s="221">
        <v>13</v>
      </c>
      <c r="T7" s="224">
        <v>14</v>
      </c>
      <c r="U7" s="223">
        <v>15</v>
      </c>
      <c r="V7" s="221">
        <v>16</v>
      </c>
      <c r="W7" s="221">
        <v>17</v>
      </c>
      <c r="X7" s="221">
        <v>18</v>
      </c>
      <c r="Y7" s="221">
        <v>19</v>
      </c>
      <c r="Z7" s="221">
        <v>20</v>
      </c>
      <c r="AA7" s="224">
        <v>21</v>
      </c>
      <c r="AB7" s="223">
        <v>22</v>
      </c>
      <c r="AC7" s="221">
        <v>23</v>
      </c>
      <c r="AD7" s="221">
        <v>24</v>
      </c>
      <c r="AE7" s="221">
        <v>25</v>
      </c>
      <c r="AF7" s="221">
        <v>26</v>
      </c>
      <c r="AG7" s="221">
        <v>27</v>
      </c>
      <c r="AH7" s="225">
        <v>28</v>
      </c>
      <c r="AI7" s="301"/>
      <c r="AJ7" s="309"/>
      <c r="AK7" s="309"/>
      <c r="AL7" s="25"/>
      <c r="AM7" s="29"/>
      <c r="AN7" s="29"/>
    </row>
    <row r="8" spans="1:41" ht="19.5" customHeight="1" thickBot="1" x14ac:dyDescent="0.2">
      <c r="A8" s="20"/>
      <c r="B8" s="216"/>
      <c r="C8" s="298"/>
      <c r="D8" s="217"/>
      <c r="E8" s="218"/>
      <c r="F8" s="219" t="s">
        <v>145</v>
      </c>
      <c r="G8" s="12"/>
      <c r="H8" s="13"/>
      <c r="I8" s="13"/>
      <c r="J8" s="13"/>
      <c r="K8" s="13"/>
      <c r="L8" s="13"/>
      <c r="M8" s="14"/>
      <c r="N8" s="15"/>
      <c r="O8" s="13"/>
      <c r="P8" s="13"/>
      <c r="Q8" s="13"/>
      <c r="R8" s="13"/>
      <c r="S8" s="13"/>
      <c r="T8" s="16"/>
      <c r="U8" s="17"/>
      <c r="V8" s="13"/>
      <c r="W8" s="13"/>
      <c r="X8" s="13"/>
      <c r="Y8" s="13"/>
      <c r="Z8" s="13"/>
      <c r="AA8" s="14"/>
      <c r="AB8" s="15"/>
      <c r="AC8" s="13"/>
      <c r="AD8" s="13"/>
      <c r="AE8" s="13"/>
      <c r="AF8" s="13"/>
      <c r="AG8" s="13"/>
      <c r="AH8" s="174"/>
      <c r="AI8" s="302"/>
      <c r="AJ8" s="310"/>
      <c r="AK8" s="310"/>
      <c r="AL8" s="25"/>
      <c r="AM8" s="29"/>
      <c r="AN8" s="29"/>
    </row>
    <row r="9" spans="1:41" ht="18" customHeight="1" x14ac:dyDescent="0.15">
      <c r="A9" s="20"/>
      <c r="B9" s="9" t="s">
        <v>52</v>
      </c>
      <c r="C9" s="1"/>
      <c r="D9" s="159"/>
      <c r="E9" s="126"/>
      <c r="F9" s="30" t="s">
        <v>146</v>
      </c>
      <c r="G9" s="132"/>
      <c r="H9" s="133"/>
      <c r="I9" s="133"/>
      <c r="J9" s="133"/>
      <c r="K9" s="133"/>
      <c r="L9" s="133"/>
      <c r="M9" s="133"/>
      <c r="N9" s="134"/>
      <c r="O9" s="133"/>
      <c r="P9" s="133"/>
      <c r="Q9" s="133"/>
      <c r="R9" s="133"/>
      <c r="S9" s="133"/>
      <c r="T9" s="133"/>
      <c r="U9" s="134"/>
      <c r="V9" s="133"/>
      <c r="W9" s="133"/>
      <c r="X9" s="133"/>
      <c r="Y9" s="133"/>
      <c r="Z9" s="133"/>
      <c r="AA9" s="133"/>
      <c r="AB9" s="134"/>
      <c r="AC9" s="133"/>
      <c r="AD9" s="133"/>
      <c r="AE9" s="133"/>
      <c r="AF9" s="133"/>
      <c r="AG9" s="133"/>
      <c r="AH9" s="135"/>
      <c r="AI9" s="31">
        <f t="shared" ref="AI9:AI45" si="0">SUM(G9:AH9)</f>
        <v>0</v>
      </c>
      <c r="AJ9" s="257">
        <f>IF(C9="A",$AM$54,IF(AI9&lt;$AM$54,AI9,$AM$54))</f>
        <v>0</v>
      </c>
      <c r="AK9" s="32" t="e">
        <f>IF(SUM(AJ9/$AM$50)&lt;1,ROUNDDOWN(SUM(AJ9/$AM$50),1),1)</f>
        <v>#DIV/0!</v>
      </c>
      <c r="AL9" s="20"/>
    </row>
    <row r="10" spans="1:41" ht="18" customHeight="1" x14ac:dyDescent="0.15">
      <c r="A10" s="20"/>
      <c r="B10" s="10" t="s">
        <v>53</v>
      </c>
      <c r="C10" s="188"/>
      <c r="D10" s="160"/>
      <c r="E10" s="11"/>
      <c r="F10" s="33" t="s">
        <v>83</v>
      </c>
      <c r="G10" s="136"/>
      <c r="H10" s="137"/>
      <c r="I10" s="137"/>
      <c r="J10" s="137"/>
      <c r="K10" s="137"/>
      <c r="L10" s="137"/>
      <c r="M10" s="137"/>
      <c r="N10" s="138"/>
      <c r="O10" s="137"/>
      <c r="P10" s="137"/>
      <c r="Q10" s="137"/>
      <c r="R10" s="137"/>
      <c r="S10" s="137"/>
      <c r="T10" s="137"/>
      <c r="U10" s="138"/>
      <c r="V10" s="137"/>
      <c r="W10" s="137"/>
      <c r="X10" s="137"/>
      <c r="Y10" s="137"/>
      <c r="Z10" s="137"/>
      <c r="AA10" s="137"/>
      <c r="AB10" s="138"/>
      <c r="AC10" s="137"/>
      <c r="AD10" s="137"/>
      <c r="AE10" s="137"/>
      <c r="AF10" s="137"/>
      <c r="AG10" s="137"/>
      <c r="AH10" s="175"/>
      <c r="AI10" s="34">
        <f t="shared" si="0"/>
        <v>0</v>
      </c>
      <c r="AJ10" s="258">
        <f>IF(C10="A",$AM$54,IF(AI10&lt;$AM$54,AI10,$AM$54))</f>
        <v>0</v>
      </c>
      <c r="AK10" s="35" t="e">
        <f>IF(SUM(AJ10/$AM$50)&lt;1,ROUNDDOWN(SUM(AJ10/$AM$50),1),1)</f>
        <v>#DIV/0!</v>
      </c>
      <c r="AL10" s="20"/>
    </row>
    <row r="11" spans="1:41" ht="18" customHeight="1" thickBot="1" x14ac:dyDescent="0.2">
      <c r="A11" s="20"/>
      <c r="B11" s="127"/>
      <c r="C11" s="189"/>
      <c r="D11" s="142"/>
      <c r="E11" s="129"/>
      <c r="F11" s="36" t="s">
        <v>83</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9">
        <f>IF(C11="A",$AM$54,IF(AI11&lt;$AM$54,AI11,$AM$54))</f>
        <v>0</v>
      </c>
      <c r="AK11" s="38" t="e">
        <f>IF(SUM(AJ11/$AM$50)&lt;1,ROUNDDOWN(SUM(AJ11/$AM$50),1),1)</f>
        <v>#DIV/0!</v>
      </c>
      <c r="AL11" s="20"/>
    </row>
    <row r="12" spans="1:41" ht="18" customHeight="1" x14ac:dyDescent="0.15">
      <c r="A12" s="20"/>
      <c r="B12" s="295" t="s">
        <v>54</v>
      </c>
      <c r="C12" s="317"/>
      <c r="D12" s="161"/>
      <c r="E12" s="318"/>
      <c r="F12" s="39" t="s">
        <v>27</v>
      </c>
      <c r="G12" s="132"/>
      <c r="H12" s="133"/>
      <c r="I12" s="133"/>
      <c r="J12" s="133"/>
      <c r="K12" s="133"/>
      <c r="L12" s="133"/>
      <c r="M12" s="133"/>
      <c r="N12" s="134"/>
      <c r="O12" s="133"/>
      <c r="P12" s="133"/>
      <c r="Q12" s="133"/>
      <c r="R12" s="133"/>
      <c r="S12" s="133"/>
      <c r="T12" s="133"/>
      <c r="U12" s="134"/>
      <c r="V12" s="133"/>
      <c r="W12" s="133"/>
      <c r="X12" s="133"/>
      <c r="Y12" s="133"/>
      <c r="Z12" s="133"/>
      <c r="AA12" s="133"/>
      <c r="AB12" s="134"/>
      <c r="AC12" s="133"/>
      <c r="AD12" s="133"/>
      <c r="AE12" s="133"/>
      <c r="AF12" s="133"/>
      <c r="AG12" s="133"/>
      <c r="AH12" s="135"/>
      <c r="AI12" s="31">
        <f t="shared" si="0"/>
        <v>0</v>
      </c>
      <c r="AJ12" s="303">
        <f>IF(C12="A",$AM$54,IF(SUM(AI12+AI13)&lt;$AM$54,SUM(AI12+AI13),$AM$54))</f>
        <v>0</v>
      </c>
      <c r="AK12" s="263" t="e">
        <f>ROUNDUP(AJ42/AM50,1)</f>
        <v>#DIV/0!</v>
      </c>
      <c r="AL12" s="20"/>
    </row>
    <row r="13" spans="1:41" ht="18" customHeight="1" x14ac:dyDescent="0.15">
      <c r="A13" s="20"/>
      <c r="B13" s="293"/>
      <c r="C13" s="261"/>
      <c r="D13" s="160"/>
      <c r="E13" s="319"/>
      <c r="F13" s="40" t="s">
        <v>8</v>
      </c>
      <c r="G13" s="141"/>
      <c r="H13" s="128"/>
      <c r="I13" s="128"/>
      <c r="J13" s="128"/>
      <c r="K13" s="128"/>
      <c r="L13" s="128"/>
      <c r="M13" s="128"/>
      <c r="N13" s="139"/>
      <c r="O13" s="128"/>
      <c r="P13" s="128"/>
      <c r="Q13" s="128"/>
      <c r="R13" s="128"/>
      <c r="S13" s="128"/>
      <c r="T13" s="128"/>
      <c r="U13" s="139"/>
      <c r="V13" s="128"/>
      <c r="W13" s="128"/>
      <c r="X13" s="128"/>
      <c r="Y13" s="128"/>
      <c r="Z13" s="128"/>
      <c r="AA13" s="128"/>
      <c r="AB13" s="139"/>
      <c r="AC13" s="128"/>
      <c r="AD13" s="128"/>
      <c r="AE13" s="128"/>
      <c r="AF13" s="128"/>
      <c r="AG13" s="128"/>
      <c r="AH13" s="140"/>
      <c r="AI13" s="37">
        <f t="shared" si="0"/>
        <v>0</v>
      </c>
      <c r="AJ13" s="262"/>
      <c r="AK13" s="264"/>
      <c r="AL13" s="20"/>
    </row>
    <row r="14" spans="1:41" ht="18" customHeight="1" x14ac:dyDescent="0.15">
      <c r="A14" s="20"/>
      <c r="B14" s="292"/>
      <c r="C14" s="261"/>
      <c r="D14" s="146"/>
      <c r="E14" s="272"/>
      <c r="F14" s="40" t="s">
        <v>22</v>
      </c>
      <c r="G14" s="141"/>
      <c r="H14" s="128"/>
      <c r="I14" s="130"/>
      <c r="J14" s="130"/>
      <c r="K14" s="130"/>
      <c r="L14" s="130"/>
      <c r="M14" s="130"/>
      <c r="N14" s="145"/>
      <c r="O14" s="130"/>
      <c r="P14" s="130"/>
      <c r="Q14" s="130"/>
      <c r="R14" s="130"/>
      <c r="S14" s="130"/>
      <c r="T14" s="130"/>
      <c r="U14" s="145"/>
      <c r="V14" s="130"/>
      <c r="W14" s="130"/>
      <c r="X14" s="130"/>
      <c r="Y14" s="130"/>
      <c r="Z14" s="130"/>
      <c r="AA14" s="130"/>
      <c r="AB14" s="145"/>
      <c r="AC14" s="130"/>
      <c r="AD14" s="130"/>
      <c r="AE14" s="130"/>
      <c r="AF14" s="130"/>
      <c r="AG14" s="130"/>
      <c r="AH14" s="176"/>
      <c r="AI14" s="37">
        <f t="shared" si="0"/>
        <v>0</v>
      </c>
      <c r="AJ14" s="262">
        <f>IF(C14="A",$AM$54,IF(SUM(AI14+AI15)&lt;$AM$54,SUM(AI14+AI15),$AM$54))</f>
        <v>0</v>
      </c>
      <c r="AK14" s="264"/>
      <c r="AL14" s="20"/>
    </row>
    <row r="15" spans="1:41" ht="18" customHeight="1" x14ac:dyDescent="0.15">
      <c r="A15" s="20"/>
      <c r="B15" s="293"/>
      <c r="C15" s="261"/>
      <c r="D15" s="147"/>
      <c r="E15" s="272"/>
      <c r="F15" s="40" t="s">
        <v>8</v>
      </c>
      <c r="G15" s="141"/>
      <c r="H15" s="128"/>
      <c r="I15" s="128"/>
      <c r="J15" s="128"/>
      <c r="K15" s="128"/>
      <c r="L15" s="128"/>
      <c r="M15" s="128"/>
      <c r="N15" s="139"/>
      <c r="O15" s="128"/>
      <c r="P15" s="128"/>
      <c r="Q15" s="128"/>
      <c r="R15" s="128"/>
      <c r="S15" s="128"/>
      <c r="T15" s="128"/>
      <c r="U15" s="139"/>
      <c r="V15" s="128"/>
      <c r="W15" s="128"/>
      <c r="X15" s="128"/>
      <c r="Y15" s="128"/>
      <c r="Z15" s="128"/>
      <c r="AA15" s="128"/>
      <c r="AB15" s="139"/>
      <c r="AC15" s="128"/>
      <c r="AD15" s="128"/>
      <c r="AE15" s="128"/>
      <c r="AF15" s="128"/>
      <c r="AG15" s="128"/>
      <c r="AH15" s="140"/>
      <c r="AI15" s="37">
        <f t="shared" si="0"/>
        <v>0</v>
      </c>
      <c r="AJ15" s="262"/>
      <c r="AK15" s="264"/>
      <c r="AL15" s="20"/>
    </row>
    <row r="16" spans="1:41" ht="18" customHeight="1" x14ac:dyDescent="0.15">
      <c r="A16" s="20"/>
      <c r="B16" s="292"/>
      <c r="C16" s="261"/>
      <c r="D16" s="146"/>
      <c r="E16" s="272"/>
      <c r="F16" s="40" t="s">
        <v>22</v>
      </c>
      <c r="G16" s="141"/>
      <c r="H16" s="128"/>
      <c r="I16" s="130"/>
      <c r="J16" s="130"/>
      <c r="K16" s="130"/>
      <c r="L16" s="130"/>
      <c r="M16" s="130"/>
      <c r="N16" s="145"/>
      <c r="O16" s="130"/>
      <c r="P16" s="130"/>
      <c r="Q16" s="130"/>
      <c r="R16" s="130"/>
      <c r="S16" s="130"/>
      <c r="T16" s="130"/>
      <c r="U16" s="145"/>
      <c r="V16" s="130"/>
      <c r="W16" s="130"/>
      <c r="X16" s="130"/>
      <c r="Y16" s="130"/>
      <c r="Z16" s="130"/>
      <c r="AA16" s="130"/>
      <c r="AB16" s="145"/>
      <c r="AC16" s="130"/>
      <c r="AD16" s="130"/>
      <c r="AE16" s="130"/>
      <c r="AF16" s="130"/>
      <c r="AG16" s="130"/>
      <c r="AH16" s="176"/>
      <c r="AI16" s="37">
        <f t="shared" si="0"/>
        <v>0</v>
      </c>
      <c r="AJ16" s="262">
        <f>IF(C16="A",$AM$54,IF(SUM(AI16+AI17)&lt;$AM$54,SUM(AI16+AI17),$AM$54))</f>
        <v>0</v>
      </c>
      <c r="AK16" s="264"/>
      <c r="AL16" s="20"/>
    </row>
    <row r="17" spans="1:38" ht="18" customHeight="1" x14ac:dyDescent="0.15">
      <c r="A17" s="20"/>
      <c r="B17" s="293"/>
      <c r="C17" s="261"/>
      <c r="D17" s="147"/>
      <c r="E17" s="272"/>
      <c r="F17" s="40" t="s">
        <v>8</v>
      </c>
      <c r="G17" s="141"/>
      <c r="H17" s="128"/>
      <c r="I17" s="128"/>
      <c r="J17" s="128"/>
      <c r="K17" s="128"/>
      <c r="L17" s="128"/>
      <c r="M17" s="128"/>
      <c r="N17" s="139"/>
      <c r="O17" s="128"/>
      <c r="P17" s="128"/>
      <c r="Q17" s="128"/>
      <c r="R17" s="128"/>
      <c r="S17" s="128"/>
      <c r="T17" s="128"/>
      <c r="U17" s="139"/>
      <c r="V17" s="128"/>
      <c r="W17" s="128"/>
      <c r="X17" s="128"/>
      <c r="Y17" s="128"/>
      <c r="Z17" s="128"/>
      <c r="AA17" s="128"/>
      <c r="AB17" s="139"/>
      <c r="AC17" s="128"/>
      <c r="AD17" s="128"/>
      <c r="AE17" s="128"/>
      <c r="AF17" s="128"/>
      <c r="AG17" s="128"/>
      <c r="AH17" s="140"/>
      <c r="AI17" s="37">
        <f t="shared" si="0"/>
        <v>0</v>
      </c>
      <c r="AJ17" s="262"/>
      <c r="AK17" s="264"/>
      <c r="AL17" s="20"/>
    </row>
    <row r="18" spans="1:38" ht="18" customHeight="1" x14ac:dyDescent="0.15">
      <c r="A18" s="20"/>
      <c r="B18" s="292"/>
      <c r="C18" s="261"/>
      <c r="D18" s="146"/>
      <c r="E18" s="272"/>
      <c r="F18" s="40" t="s">
        <v>22</v>
      </c>
      <c r="G18" s="185"/>
      <c r="H18" s="186"/>
      <c r="I18" s="131"/>
      <c r="J18" s="131"/>
      <c r="K18" s="131"/>
      <c r="L18" s="131"/>
      <c r="M18" s="147"/>
      <c r="N18" s="139"/>
      <c r="O18" s="128"/>
      <c r="P18" s="131"/>
      <c r="Q18" s="131"/>
      <c r="R18" s="131"/>
      <c r="S18" s="131"/>
      <c r="T18" s="131"/>
      <c r="U18" s="139"/>
      <c r="V18" s="128"/>
      <c r="W18" s="131"/>
      <c r="X18" s="131"/>
      <c r="Y18" s="131"/>
      <c r="Z18" s="131"/>
      <c r="AA18" s="131"/>
      <c r="AB18" s="143"/>
      <c r="AC18" s="131"/>
      <c r="AD18" s="131"/>
      <c r="AE18" s="131"/>
      <c r="AF18" s="131"/>
      <c r="AG18" s="131"/>
      <c r="AH18" s="144"/>
      <c r="AI18" s="37">
        <f t="shared" si="0"/>
        <v>0</v>
      </c>
      <c r="AJ18" s="262">
        <f>IF(C18="A",$AM$54,IF(SUM(AI18+AI19)&lt;$AM$54,SUM(AI18+AI19),$AM$54))</f>
        <v>0</v>
      </c>
      <c r="AK18" s="264"/>
      <c r="AL18" s="20"/>
    </row>
    <row r="19" spans="1:38" ht="18" customHeight="1" x14ac:dyDescent="0.15">
      <c r="A19" s="20"/>
      <c r="B19" s="293"/>
      <c r="C19" s="261"/>
      <c r="D19" s="147"/>
      <c r="E19" s="272"/>
      <c r="F19" s="40" t="s">
        <v>8</v>
      </c>
      <c r="G19" s="185"/>
      <c r="H19" s="186"/>
      <c r="I19" s="128"/>
      <c r="J19" s="128"/>
      <c r="K19" s="128"/>
      <c r="L19" s="128"/>
      <c r="M19" s="142"/>
      <c r="N19" s="139"/>
      <c r="O19" s="128"/>
      <c r="P19" s="128"/>
      <c r="Q19" s="128"/>
      <c r="R19" s="128"/>
      <c r="S19" s="128"/>
      <c r="T19" s="128"/>
      <c r="U19" s="139"/>
      <c r="V19" s="128"/>
      <c r="W19" s="128"/>
      <c r="X19" s="128"/>
      <c r="Y19" s="128"/>
      <c r="Z19" s="128"/>
      <c r="AA19" s="128"/>
      <c r="AB19" s="139"/>
      <c r="AC19" s="128"/>
      <c r="AD19" s="128"/>
      <c r="AE19" s="128"/>
      <c r="AF19" s="128"/>
      <c r="AG19" s="128"/>
      <c r="AH19" s="140"/>
      <c r="AI19" s="37">
        <f t="shared" si="0"/>
        <v>0</v>
      </c>
      <c r="AJ19" s="262"/>
      <c r="AK19" s="264"/>
      <c r="AL19" s="20"/>
    </row>
    <row r="20" spans="1:38" ht="18" customHeight="1" x14ac:dyDescent="0.15">
      <c r="A20" s="20"/>
      <c r="B20" s="292"/>
      <c r="C20" s="261"/>
      <c r="D20" s="146"/>
      <c r="E20" s="272"/>
      <c r="F20" s="40" t="s">
        <v>22</v>
      </c>
      <c r="G20" s="141"/>
      <c r="H20" s="128"/>
      <c r="I20" s="128"/>
      <c r="J20" s="128"/>
      <c r="K20" s="128"/>
      <c r="L20" s="128"/>
      <c r="M20" s="128"/>
      <c r="N20" s="139"/>
      <c r="O20" s="128"/>
      <c r="P20" s="128"/>
      <c r="Q20" s="128"/>
      <c r="R20" s="128"/>
      <c r="S20" s="128"/>
      <c r="T20" s="128"/>
      <c r="U20" s="139"/>
      <c r="V20" s="128"/>
      <c r="W20" s="128"/>
      <c r="X20" s="128"/>
      <c r="Y20" s="128"/>
      <c r="Z20" s="128"/>
      <c r="AA20" s="128"/>
      <c r="AB20" s="139"/>
      <c r="AC20" s="128"/>
      <c r="AD20" s="128"/>
      <c r="AE20" s="128"/>
      <c r="AF20" s="128"/>
      <c r="AG20" s="128"/>
      <c r="AH20" s="140"/>
      <c r="AI20" s="37">
        <f t="shared" si="0"/>
        <v>0</v>
      </c>
      <c r="AJ20" s="262">
        <f>IF(C20="A",$AM$54,IF(SUM(AI20+AI21)&lt;$AM$54,SUM(AI20+AI21),$AM$54))</f>
        <v>0</v>
      </c>
      <c r="AK20" s="264"/>
      <c r="AL20" s="20"/>
    </row>
    <row r="21" spans="1:38" ht="18" customHeight="1" x14ac:dyDescent="0.15">
      <c r="A21" s="20"/>
      <c r="B21" s="293"/>
      <c r="C21" s="261"/>
      <c r="D21" s="147"/>
      <c r="E21" s="272"/>
      <c r="F21" s="40" t="s">
        <v>8</v>
      </c>
      <c r="G21" s="141"/>
      <c r="H21" s="128"/>
      <c r="I21" s="128"/>
      <c r="J21" s="128"/>
      <c r="K21" s="128"/>
      <c r="L21" s="128"/>
      <c r="M21" s="128"/>
      <c r="N21" s="139"/>
      <c r="O21" s="128"/>
      <c r="P21" s="128"/>
      <c r="Q21" s="128"/>
      <c r="R21" s="128"/>
      <c r="S21" s="128"/>
      <c r="T21" s="128"/>
      <c r="U21" s="139"/>
      <c r="V21" s="128"/>
      <c r="W21" s="128"/>
      <c r="X21" s="128"/>
      <c r="Y21" s="128"/>
      <c r="Z21" s="128"/>
      <c r="AA21" s="128"/>
      <c r="AB21" s="139"/>
      <c r="AC21" s="128"/>
      <c r="AD21" s="128"/>
      <c r="AE21" s="128"/>
      <c r="AF21" s="128"/>
      <c r="AG21" s="128"/>
      <c r="AH21" s="140"/>
      <c r="AI21" s="37">
        <f t="shared" si="0"/>
        <v>0</v>
      </c>
      <c r="AJ21" s="262"/>
      <c r="AK21" s="264"/>
      <c r="AL21" s="20"/>
    </row>
    <row r="22" spans="1:38" ht="18" customHeight="1" x14ac:dyDescent="0.15">
      <c r="A22" s="20"/>
      <c r="B22" s="292"/>
      <c r="C22" s="261"/>
      <c r="D22" s="162"/>
      <c r="E22" s="273"/>
      <c r="F22" s="40" t="s">
        <v>22</v>
      </c>
      <c r="G22" s="141"/>
      <c r="H22" s="128"/>
      <c r="I22" s="131"/>
      <c r="J22" s="131"/>
      <c r="K22" s="131"/>
      <c r="L22" s="131"/>
      <c r="M22" s="131"/>
      <c r="N22" s="143"/>
      <c r="O22" s="131"/>
      <c r="P22" s="131"/>
      <c r="Q22" s="131"/>
      <c r="R22" s="131"/>
      <c r="S22" s="131"/>
      <c r="T22" s="131"/>
      <c r="U22" s="143"/>
      <c r="V22" s="131"/>
      <c r="W22" s="131"/>
      <c r="X22" s="131"/>
      <c r="Y22" s="131"/>
      <c r="Z22" s="131"/>
      <c r="AA22" s="131"/>
      <c r="AB22" s="143"/>
      <c r="AC22" s="131"/>
      <c r="AD22" s="131"/>
      <c r="AE22" s="131"/>
      <c r="AF22" s="131"/>
      <c r="AG22" s="131"/>
      <c r="AH22" s="144"/>
      <c r="AI22" s="37">
        <f t="shared" si="0"/>
        <v>0</v>
      </c>
      <c r="AJ22" s="262">
        <f>IF(C22="A",$AM$54,IF(SUM(AI22+AI23)&lt;$AM$54,SUM(AI22+AI23),$AM$54))</f>
        <v>0</v>
      </c>
      <c r="AK22" s="264"/>
      <c r="AL22" s="20"/>
    </row>
    <row r="23" spans="1:38" ht="18" customHeight="1" x14ac:dyDescent="0.15">
      <c r="A23" s="20"/>
      <c r="B23" s="293"/>
      <c r="C23" s="261"/>
      <c r="D23" s="163"/>
      <c r="E23" s="274"/>
      <c r="F23" s="40" t="s">
        <v>8</v>
      </c>
      <c r="G23" s="141"/>
      <c r="H23" s="128"/>
      <c r="I23" s="128"/>
      <c r="J23" s="128"/>
      <c r="K23" s="128"/>
      <c r="L23" s="128"/>
      <c r="M23" s="128"/>
      <c r="N23" s="139"/>
      <c r="O23" s="128"/>
      <c r="P23" s="128"/>
      <c r="Q23" s="128"/>
      <c r="R23" s="128"/>
      <c r="S23" s="128"/>
      <c r="T23" s="128"/>
      <c r="U23" s="139"/>
      <c r="V23" s="128"/>
      <c r="W23" s="128"/>
      <c r="X23" s="128"/>
      <c r="Y23" s="128"/>
      <c r="Z23" s="128"/>
      <c r="AA23" s="128"/>
      <c r="AB23" s="139"/>
      <c r="AC23" s="128"/>
      <c r="AD23" s="128"/>
      <c r="AE23" s="128"/>
      <c r="AF23" s="128"/>
      <c r="AG23" s="128"/>
      <c r="AH23" s="140"/>
      <c r="AI23" s="37">
        <f t="shared" si="0"/>
        <v>0</v>
      </c>
      <c r="AJ23" s="262"/>
      <c r="AK23" s="264"/>
      <c r="AL23" s="20"/>
    </row>
    <row r="24" spans="1:38" ht="18" customHeight="1" x14ac:dyDescent="0.15">
      <c r="A24" s="20"/>
      <c r="B24" s="292"/>
      <c r="C24" s="261"/>
      <c r="D24" s="146"/>
      <c r="E24" s="272"/>
      <c r="F24" s="40" t="s">
        <v>22</v>
      </c>
      <c r="G24" s="141"/>
      <c r="H24" s="128"/>
      <c r="I24" s="130"/>
      <c r="J24" s="130"/>
      <c r="K24" s="130"/>
      <c r="L24" s="130"/>
      <c r="M24" s="130"/>
      <c r="N24" s="145"/>
      <c r="O24" s="130"/>
      <c r="P24" s="130"/>
      <c r="Q24" s="130"/>
      <c r="R24" s="130"/>
      <c r="S24" s="130"/>
      <c r="T24" s="130"/>
      <c r="U24" s="145"/>
      <c r="V24" s="130"/>
      <c r="W24" s="130"/>
      <c r="X24" s="130"/>
      <c r="Y24" s="130"/>
      <c r="Z24" s="130"/>
      <c r="AA24" s="130"/>
      <c r="AB24" s="145"/>
      <c r="AC24" s="130"/>
      <c r="AD24" s="130"/>
      <c r="AE24" s="130"/>
      <c r="AF24" s="130"/>
      <c r="AG24" s="130"/>
      <c r="AH24" s="176"/>
      <c r="AI24" s="37">
        <f t="shared" si="0"/>
        <v>0</v>
      </c>
      <c r="AJ24" s="262">
        <f>IF(C24="A",$AM$54,IF(SUM(AI24+AI25)&lt;$AM$54,SUM(AI24+AI25),$AM$54))</f>
        <v>0</v>
      </c>
      <c r="AK24" s="264"/>
      <c r="AL24" s="20"/>
    </row>
    <row r="25" spans="1:38" ht="18" customHeight="1" x14ac:dyDescent="0.15">
      <c r="A25" s="20"/>
      <c r="B25" s="293"/>
      <c r="C25" s="261"/>
      <c r="D25" s="147"/>
      <c r="E25" s="272"/>
      <c r="F25" s="40" t="s">
        <v>8</v>
      </c>
      <c r="G25" s="141"/>
      <c r="H25" s="128"/>
      <c r="I25" s="128"/>
      <c r="J25" s="128"/>
      <c r="K25" s="128"/>
      <c r="L25" s="128"/>
      <c r="M25" s="128"/>
      <c r="N25" s="139"/>
      <c r="O25" s="128"/>
      <c r="P25" s="128"/>
      <c r="Q25" s="128"/>
      <c r="R25" s="128"/>
      <c r="S25" s="128"/>
      <c r="T25" s="128"/>
      <c r="U25" s="139"/>
      <c r="V25" s="128"/>
      <c r="W25" s="128"/>
      <c r="X25" s="128"/>
      <c r="Y25" s="128"/>
      <c r="Z25" s="128"/>
      <c r="AA25" s="128"/>
      <c r="AB25" s="139"/>
      <c r="AC25" s="128"/>
      <c r="AD25" s="128"/>
      <c r="AE25" s="128"/>
      <c r="AF25" s="128"/>
      <c r="AG25" s="128"/>
      <c r="AH25" s="140"/>
      <c r="AI25" s="37">
        <f t="shared" si="0"/>
        <v>0</v>
      </c>
      <c r="AJ25" s="262"/>
      <c r="AK25" s="264"/>
      <c r="AL25" s="20"/>
    </row>
    <row r="26" spans="1:38" ht="18" customHeight="1" x14ac:dyDescent="0.15">
      <c r="A26" s="20"/>
      <c r="B26" s="292"/>
      <c r="C26" s="261"/>
      <c r="D26" s="146"/>
      <c r="E26" s="272"/>
      <c r="F26" s="40" t="s">
        <v>22</v>
      </c>
      <c r="G26" s="141"/>
      <c r="H26" s="128"/>
      <c r="I26" s="130"/>
      <c r="J26" s="130"/>
      <c r="K26" s="130"/>
      <c r="L26" s="130"/>
      <c r="M26" s="130"/>
      <c r="N26" s="145"/>
      <c r="O26" s="130"/>
      <c r="P26" s="130"/>
      <c r="Q26" s="130"/>
      <c r="R26" s="130"/>
      <c r="S26" s="130"/>
      <c r="T26" s="130"/>
      <c r="U26" s="145"/>
      <c r="V26" s="130"/>
      <c r="W26" s="130"/>
      <c r="X26" s="130"/>
      <c r="Y26" s="130"/>
      <c r="Z26" s="130"/>
      <c r="AA26" s="130"/>
      <c r="AB26" s="145"/>
      <c r="AC26" s="130"/>
      <c r="AD26" s="130"/>
      <c r="AE26" s="130"/>
      <c r="AF26" s="130"/>
      <c r="AG26" s="130"/>
      <c r="AH26" s="176"/>
      <c r="AI26" s="37">
        <f t="shared" si="0"/>
        <v>0</v>
      </c>
      <c r="AJ26" s="262">
        <f>IF(C26="A",$AM$54,IF(SUM(AI26+AI27)&lt;$AM$54,SUM(AI26+AI27),$AM$54))</f>
        <v>0</v>
      </c>
      <c r="AK26" s="264"/>
      <c r="AL26" s="20"/>
    </row>
    <row r="27" spans="1:38" ht="18" customHeight="1" x14ac:dyDescent="0.15">
      <c r="A27" s="20"/>
      <c r="B27" s="293"/>
      <c r="C27" s="261"/>
      <c r="D27" s="147"/>
      <c r="E27" s="272"/>
      <c r="F27" s="40" t="s">
        <v>8</v>
      </c>
      <c r="G27" s="141"/>
      <c r="H27" s="128"/>
      <c r="I27" s="128"/>
      <c r="J27" s="128"/>
      <c r="K27" s="128"/>
      <c r="L27" s="128"/>
      <c r="M27" s="128"/>
      <c r="N27" s="139"/>
      <c r="O27" s="128"/>
      <c r="P27" s="128"/>
      <c r="Q27" s="128"/>
      <c r="R27" s="128"/>
      <c r="S27" s="128"/>
      <c r="T27" s="128"/>
      <c r="U27" s="139"/>
      <c r="V27" s="128"/>
      <c r="W27" s="128"/>
      <c r="X27" s="128"/>
      <c r="Y27" s="128"/>
      <c r="Z27" s="128"/>
      <c r="AA27" s="128"/>
      <c r="AB27" s="139"/>
      <c r="AC27" s="128"/>
      <c r="AD27" s="128"/>
      <c r="AE27" s="128"/>
      <c r="AF27" s="128"/>
      <c r="AG27" s="128"/>
      <c r="AH27" s="140"/>
      <c r="AI27" s="37">
        <f t="shared" si="0"/>
        <v>0</v>
      </c>
      <c r="AJ27" s="262"/>
      <c r="AK27" s="264"/>
      <c r="AL27" s="20"/>
    </row>
    <row r="28" spans="1:38" ht="18" customHeight="1" x14ac:dyDescent="0.15">
      <c r="A28" s="20"/>
      <c r="B28" s="292"/>
      <c r="C28" s="261"/>
      <c r="D28" s="146"/>
      <c r="E28" s="272"/>
      <c r="F28" s="40" t="s">
        <v>22</v>
      </c>
      <c r="G28" s="185"/>
      <c r="H28" s="186"/>
      <c r="I28" s="131"/>
      <c r="J28" s="131"/>
      <c r="K28" s="131"/>
      <c r="L28" s="131"/>
      <c r="M28" s="147"/>
      <c r="N28" s="139"/>
      <c r="O28" s="128"/>
      <c r="P28" s="131"/>
      <c r="Q28" s="131"/>
      <c r="R28" s="131"/>
      <c r="S28" s="131"/>
      <c r="T28" s="131"/>
      <c r="U28" s="139"/>
      <c r="V28" s="128"/>
      <c r="W28" s="131"/>
      <c r="X28" s="131"/>
      <c r="Y28" s="131"/>
      <c r="Z28" s="131"/>
      <c r="AA28" s="131"/>
      <c r="AB28" s="143"/>
      <c r="AC28" s="131"/>
      <c r="AD28" s="131"/>
      <c r="AE28" s="131"/>
      <c r="AF28" s="131"/>
      <c r="AG28" s="131"/>
      <c r="AH28" s="144"/>
      <c r="AI28" s="37">
        <f t="shared" si="0"/>
        <v>0</v>
      </c>
      <c r="AJ28" s="262">
        <f>IF(C28="A",$AM$54,IF(SUM(AI28+AI29)&lt;$AM$54,SUM(AI28+AI29),$AM$54))</f>
        <v>0</v>
      </c>
      <c r="AK28" s="264"/>
      <c r="AL28" s="20"/>
    </row>
    <row r="29" spans="1:38" ht="18" customHeight="1" x14ac:dyDescent="0.15">
      <c r="A29" s="20"/>
      <c r="B29" s="293"/>
      <c r="C29" s="261"/>
      <c r="D29" s="147"/>
      <c r="E29" s="272"/>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2"/>
      <c r="AK29" s="264"/>
      <c r="AL29" s="20"/>
    </row>
    <row r="30" spans="1:38" ht="18" customHeight="1" x14ac:dyDescent="0.15">
      <c r="A30" s="20"/>
      <c r="B30" s="292"/>
      <c r="C30" s="261"/>
      <c r="D30" s="146"/>
      <c r="E30" s="272"/>
      <c r="F30" s="40" t="s">
        <v>22</v>
      </c>
      <c r="G30" s="141"/>
      <c r="H30" s="128"/>
      <c r="I30" s="128"/>
      <c r="J30" s="128"/>
      <c r="K30" s="128"/>
      <c r="L30" s="128"/>
      <c r="M30" s="128"/>
      <c r="N30" s="139"/>
      <c r="O30" s="128"/>
      <c r="P30" s="128"/>
      <c r="Q30" s="128"/>
      <c r="R30" s="128"/>
      <c r="S30" s="128"/>
      <c r="T30" s="128"/>
      <c r="U30" s="139"/>
      <c r="V30" s="128"/>
      <c r="W30" s="128"/>
      <c r="X30" s="128"/>
      <c r="Y30" s="128"/>
      <c r="Z30" s="128"/>
      <c r="AA30" s="128"/>
      <c r="AB30" s="139"/>
      <c r="AC30" s="128"/>
      <c r="AD30" s="128"/>
      <c r="AE30" s="128"/>
      <c r="AF30" s="128"/>
      <c r="AG30" s="128"/>
      <c r="AH30" s="140"/>
      <c r="AI30" s="37">
        <f t="shared" si="0"/>
        <v>0</v>
      </c>
      <c r="AJ30" s="262">
        <f>IF(C30="A",$AM$54,IF(SUM(AI30+AI31)&lt;$AM$54,SUM(AI30+AI31),$AM$54))</f>
        <v>0</v>
      </c>
      <c r="AK30" s="264"/>
      <c r="AL30" s="20"/>
    </row>
    <row r="31" spans="1:38" ht="18" customHeight="1" x14ac:dyDescent="0.15">
      <c r="A31" s="20"/>
      <c r="B31" s="293"/>
      <c r="C31" s="261"/>
      <c r="D31" s="147"/>
      <c r="E31" s="272"/>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2"/>
      <c r="AK31" s="264"/>
      <c r="AL31" s="20"/>
    </row>
    <row r="32" spans="1:38" ht="18" customHeight="1" x14ac:dyDescent="0.15">
      <c r="A32" s="20"/>
      <c r="B32" s="292"/>
      <c r="C32" s="261"/>
      <c r="D32" s="162"/>
      <c r="E32" s="273"/>
      <c r="F32" s="40" t="s">
        <v>22</v>
      </c>
      <c r="G32" s="141"/>
      <c r="H32" s="128"/>
      <c r="I32" s="131"/>
      <c r="J32" s="131"/>
      <c r="K32" s="131"/>
      <c r="L32" s="131"/>
      <c r="M32" s="131"/>
      <c r="N32" s="143"/>
      <c r="O32" s="131"/>
      <c r="P32" s="131"/>
      <c r="Q32" s="131"/>
      <c r="R32" s="131"/>
      <c r="S32" s="131"/>
      <c r="T32" s="131"/>
      <c r="U32" s="143"/>
      <c r="V32" s="131"/>
      <c r="W32" s="131"/>
      <c r="X32" s="131"/>
      <c r="Y32" s="131"/>
      <c r="Z32" s="131"/>
      <c r="AA32" s="131"/>
      <c r="AB32" s="143"/>
      <c r="AC32" s="131"/>
      <c r="AD32" s="131"/>
      <c r="AE32" s="131"/>
      <c r="AF32" s="131"/>
      <c r="AG32" s="131"/>
      <c r="AH32" s="144"/>
      <c r="AI32" s="37">
        <f t="shared" si="0"/>
        <v>0</v>
      </c>
      <c r="AJ32" s="262">
        <f>IF(C32="A",$AM$54,IF(SUM(AI32+AI33)&lt;$AM$54,SUM(AI32+AI33),$AM$54))</f>
        <v>0</v>
      </c>
      <c r="AK32" s="264"/>
      <c r="AL32" s="20"/>
    </row>
    <row r="33" spans="1:38" ht="18" customHeight="1" x14ac:dyDescent="0.15">
      <c r="A33" s="20"/>
      <c r="B33" s="293"/>
      <c r="C33" s="261"/>
      <c r="D33" s="163"/>
      <c r="E33" s="274"/>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2"/>
      <c r="AK33" s="264"/>
      <c r="AL33" s="20"/>
    </row>
    <row r="34" spans="1:38" ht="18" customHeight="1" x14ac:dyDescent="0.15">
      <c r="A34" s="20"/>
      <c r="B34" s="292"/>
      <c r="C34" s="261"/>
      <c r="D34" s="162"/>
      <c r="E34" s="273" t="s">
        <v>147</v>
      </c>
      <c r="F34" s="40" t="s">
        <v>22</v>
      </c>
      <c r="G34" s="141"/>
      <c r="H34" s="128"/>
      <c r="I34" s="128"/>
      <c r="J34" s="128"/>
      <c r="K34" s="128"/>
      <c r="L34" s="128"/>
      <c r="M34" s="128"/>
      <c r="N34" s="139"/>
      <c r="O34" s="128"/>
      <c r="P34" s="128"/>
      <c r="Q34" s="128"/>
      <c r="R34" s="128"/>
      <c r="S34" s="128"/>
      <c r="T34" s="128"/>
      <c r="U34" s="139"/>
      <c r="V34" s="128"/>
      <c r="W34" s="128"/>
      <c r="X34" s="128"/>
      <c r="Y34" s="128"/>
      <c r="Z34" s="128"/>
      <c r="AA34" s="128"/>
      <c r="AB34" s="139"/>
      <c r="AC34" s="128"/>
      <c r="AD34" s="128"/>
      <c r="AE34" s="128"/>
      <c r="AF34" s="128"/>
      <c r="AG34" s="128"/>
      <c r="AH34" s="140"/>
      <c r="AI34" s="37">
        <f t="shared" si="0"/>
        <v>0</v>
      </c>
      <c r="AJ34" s="262">
        <f>IF(C34="A",$AM$54,IF(SUM(AI34+AI35)&lt;$AM$54,SUM(AI34+AI35),$AM$54))</f>
        <v>0</v>
      </c>
      <c r="AK34" s="264"/>
      <c r="AL34" s="20"/>
    </row>
    <row r="35" spans="1:38" ht="18" customHeight="1" x14ac:dyDescent="0.15">
      <c r="A35" s="20"/>
      <c r="B35" s="293"/>
      <c r="C35" s="261"/>
      <c r="D35" s="163"/>
      <c r="E35" s="274"/>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2"/>
      <c r="AK35" s="264"/>
      <c r="AL35" s="20"/>
    </row>
    <row r="36" spans="1:38" ht="18" customHeight="1" x14ac:dyDescent="0.15">
      <c r="A36" s="20"/>
      <c r="B36" s="292"/>
      <c r="C36" s="261"/>
      <c r="D36" s="162"/>
      <c r="E36" s="273" t="s">
        <v>147</v>
      </c>
      <c r="F36" s="40" t="s">
        <v>22</v>
      </c>
      <c r="G36" s="141"/>
      <c r="H36" s="128"/>
      <c r="I36" s="128"/>
      <c r="J36" s="128"/>
      <c r="K36" s="128"/>
      <c r="L36" s="128"/>
      <c r="M36" s="128"/>
      <c r="N36" s="139"/>
      <c r="O36" s="128"/>
      <c r="P36" s="128"/>
      <c r="Q36" s="128"/>
      <c r="R36" s="128"/>
      <c r="S36" s="128"/>
      <c r="T36" s="128"/>
      <c r="U36" s="139"/>
      <c r="V36" s="128"/>
      <c r="W36" s="128"/>
      <c r="X36" s="128"/>
      <c r="Y36" s="128"/>
      <c r="Z36" s="128"/>
      <c r="AA36" s="128"/>
      <c r="AB36" s="139"/>
      <c r="AC36" s="128"/>
      <c r="AD36" s="128"/>
      <c r="AE36" s="128"/>
      <c r="AF36" s="128"/>
      <c r="AG36" s="128"/>
      <c r="AH36" s="140"/>
      <c r="AI36" s="37">
        <f t="shared" si="0"/>
        <v>0</v>
      </c>
      <c r="AJ36" s="262">
        <f>IF(C36="A",$AM$54,IF(SUM(AI36+AI37)&lt;$AM$54,SUM(AI36+AI37),$AM$54))</f>
        <v>0</v>
      </c>
      <c r="AK36" s="264"/>
      <c r="AL36" s="20"/>
    </row>
    <row r="37" spans="1:38" ht="18" customHeight="1" x14ac:dyDescent="0.15">
      <c r="A37" s="20"/>
      <c r="B37" s="293"/>
      <c r="C37" s="261"/>
      <c r="D37" s="163"/>
      <c r="E37" s="274"/>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 t="shared" si="0"/>
        <v>0</v>
      </c>
      <c r="AJ37" s="262"/>
      <c r="AK37" s="264"/>
      <c r="AL37" s="20"/>
    </row>
    <row r="38" spans="1:38" ht="18" customHeight="1" x14ac:dyDescent="0.15">
      <c r="A38" s="20"/>
      <c r="B38" s="292"/>
      <c r="C38" s="261"/>
      <c r="D38" s="162"/>
      <c r="E38" s="273" t="s">
        <v>147</v>
      </c>
      <c r="F38" s="40" t="s">
        <v>22</v>
      </c>
      <c r="G38" s="141"/>
      <c r="H38" s="128"/>
      <c r="I38" s="128"/>
      <c r="J38" s="128"/>
      <c r="K38" s="128"/>
      <c r="L38" s="128"/>
      <c r="M38" s="128"/>
      <c r="N38" s="139"/>
      <c r="O38" s="128"/>
      <c r="P38" s="128"/>
      <c r="Q38" s="128"/>
      <c r="R38" s="128"/>
      <c r="S38" s="128"/>
      <c r="T38" s="128"/>
      <c r="U38" s="139"/>
      <c r="V38" s="128"/>
      <c r="W38" s="128"/>
      <c r="X38" s="128"/>
      <c r="Y38" s="128"/>
      <c r="Z38" s="128"/>
      <c r="AA38" s="128"/>
      <c r="AB38" s="139"/>
      <c r="AC38" s="128"/>
      <c r="AD38" s="128"/>
      <c r="AE38" s="128"/>
      <c r="AF38" s="128"/>
      <c r="AG38" s="128"/>
      <c r="AH38" s="140"/>
      <c r="AI38" s="37">
        <f>SUM(G38:AH38)</f>
        <v>0</v>
      </c>
      <c r="AJ38" s="262">
        <f>IF(C38="A",$AM$54,IF(SUM(AI38+AI39)&lt;$AM$54,SUM(AI38+AI39),$AM$54))</f>
        <v>0</v>
      </c>
      <c r="AK38" s="264"/>
      <c r="AL38" s="20"/>
    </row>
    <row r="39" spans="1:38" ht="18" customHeight="1" x14ac:dyDescent="0.15">
      <c r="A39" s="20"/>
      <c r="B39" s="293"/>
      <c r="C39" s="261"/>
      <c r="D39" s="163"/>
      <c r="E39" s="274"/>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SUM(G39:AH39)</f>
        <v>0</v>
      </c>
      <c r="AJ39" s="262"/>
      <c r="AK39" s="264"/>
      <c r="AL39" s="20"/>
    </row>
    <row r="40" spans="1:38" ht="18" customHeight="1" x14ac:dyDescent="0.15">
      <c r="A40" s="20"/>
      <c r="B40" s="292"/>
      <c r="C40" s="261"/>
      <c r="D40" s="162"/>
      <c r="E40" s="273" t="s">
        <v>147</v>
      </c>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SUM(G40:AH40)</f>
        <v>0</v>
      </c>
      <c r="AJ40" s="262">
        <f>IF(C40="A",$AM$54,IF(SUM(AI40+AI41)&lt;$AM$54,SUM(AI40+AI41),$AM$54))</f>
        <v>0</v>
      </c>
      <c r="AK40" s="264"/>
      <c r="AL40" s="20"/>
    </row>
    <row r="41" spans="1:38" ht="18" customHeight="1" x14ac:dyDescent="0.15">
      <c r="A41" s="20"/>
      <c r="B41" s="293"/>
      <c r="C41" s="261"/>
      <c r="D41" s="163"/>
      <c r="E41" s="274"/>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SUM(G41:AH41)</f>
        <v>0</v>
      </c>
      <c r="AJ41" s="262"/>
      <c r="AK41" s="264"/>
      <c r="AL41" s="20"/>
    </row>
    <row r="42" spans="1:38" ht="18" customHeight="1" x14ac:dyDescent="0.15">
      <c r="A42" s="20"/>
      <c r="B42" s="292"/>
      <c r="C42" s="261"/>
      <c r="D42" s="162"/>
      <c r="E42" s="273" t="s">
        <v>147</v>
      </c>
      <c r="F42" s="40" t="s">
        <v>22</v>
      </c>
      <c r="G42" s="141"/>
      <c r="H42" s="128"/>
      <c r="I42" s="128"/>
      <c r="J42" s="128"/>
      <c r="K42" s="128"/>
      <c r="L42" s="128"/>
      <c r="M42" s="128"/>
      <c r="N42" s="139"/>
      <c r="O42" s="128"/>
      <c r="P42" s="128"/>
      <c r="Q42" s="128"/>
      <c r="R42" s="128"/>
      <c r="S42" s="128"/>
      <c r="T42" s="128"/>
      <c r="U42" s="139"/>
      <c r="V42" s="128"/>
      <c r="W42" s="128"/>
      <c r="X42" s="128"/>
      <c r="Y42" s="128"/>
      <c r="Z42" s="128"/>
      <c r="AA42" s="128"/>
      <c r="AB42" s="139"/>
      <c r="AC42" s="128"/>
      <c r="AD42" s="128"/>
      <c r="AE42" s="128"/>
      <c r="AF42" s="128"/>
      <c r="AG42" s="128"/>
      <c r="AH42" s="140"/>
      <c r="AI42" s="37">
        <f t="shared" si="0"/>
        <v>0</v>
      </c>
      <c r="AJ42" s="262">
        <f>IF(C42="A",$AM$54,IF(SUM(AI42+AI43)&lt;$AM$54,SUM(AI42+AI43),$AM$54))</f>
        <v>0</v>
      </c>
      <c r="AK42" s="264"/>
      <c r="AL42" s="20"/>
    </row>
    <row r="43" spans="1:38" ht="18" customHeight="1" x14ac:dyDescent="0.15">
      <c r="A43" s="20"/>
      <c r="B43" s="293"/>
      <c r="C43" s="261"/>
      <c r="D43" s="163"/>
      <c r="E43" s="274"/>
      <c r="F43" s="40" t="s">
        <v>8</v>
      </c>
      <c r="G43" s="141"/>
      <c r="H43" s="128"/>
      <c r="I43" s="128"/>
      <c r="J43" s="128"/>
      <c r="K43" s="128"/>
      <c r="L43" s="128"/>
      <c r="M43" s="128"/>
      <c r="N43" s="139"/>
      <c r="O43" s="128"/>
      <c r="P43" s="128"/>
      <c r="Q43" s="128"/>
      <c r="R43" s="128"/>
      <c r="S43" s="128"/>
      <c r="T43" s="128"/>
      <c r="U43" s="139"/>
      <c r="V43" s="128"/>
      <c r="W43" s="128"/>
      <c r="X43" s="128"/>
      <c r="Y43" s="128"/>
      <c r="Z43" s="128"/>
      <c r="AA43" s="128"/>
      <c r="AB43" s="139"/>
      <c r="AC43" s="128"/>
      <c r="AD43" s="128"/>
      <c r="AE43" s="128"/>
      <c r="AF43" s="128"/>
      <c r="AG43" s="128"/>
      <c r="AH43" s="140"/>
      <c r="AI43" s="37">
        <f t="shared" si="0"/>
        <v>0</v>
      </c>
      <c r="AJ43" s="262"/>
      <c r="AK43" s="264"/>
      <c r="AL43" s="20"/>
    </row>
    <row r="44" spans="1:38" ht="18" customHeight="1" x14ac:dyDescent="0.15">
      <c r="A44" s="20"/>
      <c r="B44" s="292"/>
      <c r="C44" s="261"/>
      <c r="D44" s="162"/>
      <c r="E44" s="273" t="s">
        <v>147</v>
      </c>
      <c r="F44" s="40" t="s">
        <v>22</v>
      </c>
      <c r="G44" s="141"/>
      <c r="H44" s="128"/>
      <c r="I44" s="128"/>
      <c r="J44" s="128"/>
      <c r="K44" s="128"/>
      <c r="L44" s="128"/>
      <c r="M44" s="128"/>
      <c r="N44" s="139"/>
      <c r="O44" s="128"/>
      <c r="P44" s="128"/>
      <c r="Q44" s="128"/>
      <c r="R44" s="128"/>
      <c r="S44" s="128"/>
      <c r="T44" s="128"/>
      <c r="U44" s="139"/>
      <c r="V44" s="128"/>
      <c r="W44" s="128"/>
      <c r="X44" s="128"/>
      <c r="Y44" s="128"/>
      <c r="Z44" s="128"/>
      <c r="AA44" s="128"/>
      <c r="AB44" s="139"/>
      <c r="AC44" s="128"/>
      <c r="AD44" s="128"/>
      <c r="AE44" s="128"/>
      <c r="AF44" s="128"/>
      <c r="AG44" s="128"/>
      <c r="AH44" s="140"/>
      <c r="AI44" s="37">
        <f t="shared" si="0"/>
        <v>0</v>
      </c>
      <c r="AJ44" s="262">
        <f>IF(C44="A",$AM$54,IF(SUM(AI44+AI45)&lt;$AM$54,SUM(AI44+AI45),$AM$54))</f>
        <v>0</v>
      </c>
      <c r="AK44" s="264"/>
      <c r="AL44" s="20"/>
    </row>
    <row r="45" spans="1:38" ht="18" customHeight="1" x14ac:dyDescent="0.15">
      <c r="A45" s="20"/>
      <c r="B45" s="293"/>
      <c r="C45" s="261"/>
      <c r="D45" s="163"/>
      <c r="E45" s="274"/>
      <c r="F45" s="40" t="s">
        <v>8</v>
      </c>
      <c r="G45" s="141"/>
      <c r="H45" s="128"/>
      <c r="I45" s="128"/>
      <c r="J45" s="128"/>
      <c r="K45" s="128"/>
      <c r="L45" s="128"/>
      <c r="M45" s="128"/>
      <c r="N45" s="139"/>
      <c r="O45" s="128"/>
      <c r="P45" s="128"/>
      <c r="Q45" s="128"/>
      <c r="R45" s="128"/>
      <c r="S45" s="128"/>
      <c r="T45" s="128"/>
      <c r="U45" s="139"/>
      <c r="V45" s="128"/>
      <c r="W45" s="128"/>
      <c r="X45" s="128"/>
      <c r="Y45" s="128"/>
      <c r="Z45" s="128"/>
      <c r="AA45" s="128"/>
      <c r="AB45" s="139"/>
      <c r="AC45" s="128"/>
      <c r="AD45" s="128"/>
      <c r="AE45" s="128"/>
      <c r="AF45" s="128"/>
      <c r="AG45" s="128"/>
      <c r="AH45" s="140"/>
      <c r="AI45" s="37">
        <f t="shared" si="0"/>
        <v>0</v>
      </c>
      <c r="AJ45" s="262"/>
      <c r="AK45" s="264"/>
    </row>
    <row r="46" spans="1:38" ht="18" customHeight="1" x14ac:dyDescent="0.15">
      <c r="A46" s="20"/>
      <c r="B46" s="148"/>
      <c r="C46" s="149"/>
      <c r="D46" s="266" t="s">
        <v>40</v>
      </c>
      <c r="E46" s="267"/>
      <c r="F46" s="268"/>
      <c r="G46" s="150">
        <f>SUM(G12,G14,G16,G18,G20,G22,G24,G26,G28,G30,G32,G34,G36,G38,G40,G42,G44)</f>
        <v>0</v>
      </c>
      <c r="H46" s="151">
        <f t="shared" ref="H46:AH46" si="1">SUM(H12,H14,H16,H18,H20,H22,H24,H26,H28,H30,H32,H34,H36,H38,H40,H42,H44)</f>
        <v>0</v>
      </c>
      <c r="I46" s="151">
        <f t="shared" si="1"/>
        <v>0</v>
      </c>
      <c r="J46" s="151">
        <f t="shared" si="1"/>
        <v>0</v>
      </c>
      <c r="K46" s="151">
        <f t="shared" si="1"/>
        <v>0</v>
      </c>
      <c r="L46" s="151">
        <f t="shared" si="1"/>
        <v>0</v>
      </c>
      <c r="M46" s="152">
        <f t="shared" si="1"/>
        <v>0</v>
      </c>
      <c r="N46" s="153">
        <f t="shared" si="1"/>
        <v>0</v>
      </c>
      <c r="O46" s="151">
        <f t="shared" si="1"/>
        <v>0</v>
      </c>
      <c r="P46" s="151">
        <f t="shared" si="1"/>
        <v>0</v>
      </c>
      <c r="Q46" s="151">
        <f t="shared" si="1"/>
        <v>0</v>
      </c>
      <c r="R46" s="151">
        <f>SUM(R12,R14,R16,R18,R20,R22,R24,R26,R28,R30,R32,R34,R36,R38,R40,R42,R44)</f>
        <v>0</v>
      </c>
      <c r="S46" s="151">
        <f t="shared" si="1"/>
        <v>0</v>
      </c>
      <c r="T46" s="154">
        <f t="shared" si="1"/>
        <v>0</v>
      </c>
      <c r="U46" s="155">
        <f t="shared" si="1"/>
        <v>0</v>
      </c>
      <c r="V46" s="151">
        <f t="shared" si="1"/>
        <v>0</v>
      </c>
      <c r="W46" s="151">
        <f t="shared" si="1"/>
        <v>0</v>
      </c>
      <c r="X46" s="151">
        <f t="shared" si="1"/>
        <v>0</v>
      </c>
      <c r="Y46" s="151">
        <f t="shared" si="1"/>
        <v>0</v>
      </c>
      <c r="Z46" s="151">
        <f t="shared" si="1"/>
        <v>0</v>
      </c>
      <c r="AA46" s="152">
        <f t="shared" si="1"/>
        <v>0</v>
      </c>
      <c r="AB46" s="153">
        <f t="shared" si="1"/>
        <v>0</v>
      </c>
      <c r="AC46" s="151">
        <f t="shared" si="1"/>
        <v>0</v>
      </c>
      <c r="AD46" s="151">
        <f t="shared" si="1"/>
        <v>0</v>
      </c>
      <c r="AE46" s="151">
        <f t="shared" si="1"/>
        <v>0</v>
      </c>
      <c r="AF46" s="151">
        <f t="shared" si="1"/>
        <v>0</v>
      </c>
      <c r="AG46" s="151">
        <f t="shared" si="1"/>
        <v>0</v>
      </c>
      <c r="AH46" s="154">
        <f t="shared" si="1"/>
        <v>0</v>
      </c>
      <c r="AI46" s="320">
        <f>SUM(G46:AH47)</f>
        <v>0</v>
      </c>
      <c r="AJ46" s="323">
        <f>SUM(AJ12:AJ45)</f>
        <v>0</v>
      </c>
      <c r="AK46" s="264"/>
      <c r="AL46" s="20"/>
    </row>
    <row r="47" spans="1:38" ht="18" customHeight="1" thickBot="1" x14ac:dyDescent="0.2">
      <c r="A47" s="20"/>
      <c r="B47" s="41"/>
      <c r="C47" s="42"/>
      <c r="D47" s="269" t="s">
        <v>41</v>
      </c>
      <c r="E47" s="270"/>
      <c r="F47" s="271"/>
      <c r="G47" s="43">
        <f>SUM(G13,G15,G17,G19,G21,G23,G25,G27,G29,G31,G33,G35,G37,G39,G41,G43,G45)</f>
        <v>0</v>
      </c>
      <c r="H47" s="44">
        <f t="shared" ref="H47:AH47" si="2">SUM(H13,H15,H17,H19,H21,H23,H25,H27,H29,H31,H33,H35,H37,H39,H41,H43,H45)</f>
        <v>0</v>
      </c>
      <c r="I47" s="44">
        <f t="shared" si="2"/>
        <v>0</v>
      </c>
      <c r="J47" s="44">
        <f t="shared" si="2"/>
        <v>0</v>
      </c>
      <c r="K47" s="44">
        <f t="shared" si="2"/>
        <v>0</v>
      </c>
      <c r="L47" s="44">
        <f t="shared" si="2"/>
        <v>0</v>
      </c>
      <c r="M47" s="45">
        <f t="shared" si="2"/>
        <v>0</v>
      </c>
      <c r="N47" s="46">
        <f t="shared" si="2"/>
        <v>0</v>
      </c>
      <c r="O47" s="44">
        <f t="shared" si="2"/>
        <v>0</v>
      </c>
      <c r="P47" s="44">
        <f t="shared" si="2"/>
        <v>0</v>
      </c>
      <c r="Q47" s="44">
        <f t="shared" si="2"/>
        <v>0</v>
      </c>
      <c r="R47" s="44">
        <f t="shared" si="2"/>
        <v>0</v>
      </c>
      <c r="S47" s="44">
        <f>SUM(S13,S15,S17,S19,S21,S23,S25,S27,S29,S31,S33,S35,S37,S39,S41,S43,S45)</f>
        <v>0</v>
      </c>
      <c r="T47" s="47">
        <f t="shared" si="2"/>
        <v>0</v>
      </c>
      <c r="U47" s="48">
        <f t="shared" si="2"/>
        <v>0</v>
      </c>
      <c r="V47" s="44">
        <f t="shared" si="2"/>
        <v>0</v>
      </c>
      <c r="W47" s="44">
        <f t="shared" si="2"/>
        <v>0</v>
      </c>
      <c r="X47" s="44">
        <f t="shared" si="2"/>
        <v>0</v>
      </c>
      <c r="Y47" s="44">
        <f t="shared" si="2"/>
        <v>0</v>
      </c>
      <c r="Z47" s="44">
        <f t="shared" si="2"/>
        <v>0</v>
      </c>
      <c r="AA47" s="45">
        <f t="shared" si="2"/>
        <v>0</v>
      </c>
      <c r="AB47" s="46">
        <f t="shared" si="2"/>
        <v>0</v>
      </c>
      <c r="AC47" s="44">
        <f t="shared" si="2"/>
        <v>0</v>
      </c>
      <c r="AD47" s="44">
        <f t="shared" si="2"/>
        <v>0</v>
      </c>
      <c r="AE47" s="44">
        <f t="shared" si="2"/>
        <v>0</v>
      </c>
      <c r="AF47" s="44">
        <f t="shared" si="2"/>
        <v>0</v>
      </c>
      <c r="AG47" s="44">
        <f t="shared" si="2"/>
        <v>0</v>
      </c>
      <c r="AH47" s="47">
        <f t="shared" si="2"/>
        <v>0</v>
      </c>
      <c r="AI47" s="321"/>
      <c r="AJ47" s="324"/>
      <c r="AK47" s="265"/>
      <c r="AL47" s="20"/>
    </row>
    <row r="48" spans="1:38" s="52" customFormat="1" ht="20.100000000000001" customHeight="1" x14ac:dyDescent="0.15">
      <c r="A48" s="49"/>
      <c r="B48" s="344" t="s">
        <v>72</v>
      </c>
      <c r="C48" s="345"/>
      <c r="D48" s="345"/>
      <c r="E48" s="345"/>
      <c r="F48" s="346"/>
      <c r="G48" s="178">
        <f t="shared" ref="G48:AH48" si="3">G46</f>
        <v>0</v>
      </c>
      <c r="H48" s="226">
        <f t="shared" si="3"/>
        <v>0</v>
      </c>
      <c r="I48" s="226">
        <f t="shared" si="3"/>
        <v>0</v>
      </c>
      <c r="J48" s="226">
        <f t="shared" si="3"/>
        <v>0</v>
      </c>
      <c r="K48" s="226">
        <f t="shared" si="3"/>
        <v>0</v>
      </c>
      <c r="L48" s="226">
        <f t="shared" si="3"/>
        <v>0</v>
      </c>
      <c r="M48" s="227">
        <f t="shared" si="3"/>
        <v>0</v>
      </c>
      <c r="N48" s="228">
        <f t="shared" si="3"/>
        <v>0</v>
      </c>
      <c r="O48" s="226">
        <f t="shared" si="3"/>
        <v>0</v>
      </c>
      <c r="P48" s="226">
        <f t="shared" si="3"/>
        <v>0</v>
      </c>
      <c r="Q48" s="226">
        <f t="shared" si="3"/>
        <v>0</v>
      </c>
      <c r="R48" s="226">
        <f t="shared" si="3"/>
        <v>0</v>
      </c>
      <c r="S48" s="226">
        <f t="shared" si="3"/>
        <v>0</v>
      </c>
      <c r="T48" s="229">
        <f t="shared" si="3"/>
        <v>0</v>
      </c>
      <c r="U48" s="230">
        <f t="shared" si="3"/>
        <v>0</v>
      </c>
      <c r="V48" s="226">
        <f t="shared" si="3"/>
        <v>0</v>
      </c>
      <c r="W48" s="226">
        <f t="shared" si="3"/>
        <v>0</v>
      </c>
      <c r="X48" s="226">
        <f t="shared" si="3"/>
        <v>0</v>
      </c>
      <c r="Y48" s="226">
        <f t="shared" si="3"/>
        <v>0</v>
      </c>
      <c r="Z48" s="226">
        <f t="shared" si="3"/>
        <v>0</v>
      </c>
      <c r="AA48" s="227">
        <f t="shared" si="3"/>
        <v>0</v>
      </c>
      <c r="AB48" s="228">
        <f t="shared" si="3"/>
        <v>0</v>
      </c>
      <c r="AC48" s="226">
        <f t="shared" si="3"/>
        <v>0</v>
      </c>
      <c r="AD48" s="226">
        <f t="shared" si="3"/>
        <v>0</v>
      </c>
      <c r="AE48" s="226">
        <f t="shared" si="3"/>
        <v>0</v>
      </c>
      <c r="AF48" s="226">
        <f t="shared" si="3"/>
        <v>0</v>
      </c>
      <c r="AG48" s="226">
        <f t="shared" si="3"/>
        <v>0</v>
      </c>
      <c r="AH48" s="231">
        <f t="shared" si="3"/>
        <v>0</v>
      </c>
      <c r="AI48" s="50">
        <f>SUM(G48:AH48)</f>
        <v>0</v>
      </c>
      <c r="AJ48" s="50" t="s">
        <v>141</v>
      </c>
      <c r="AK48" s="51" t="s">
        <v>84</v>
      </c>
      <c r="AL48" s="49"/>
    </row>
    <row r="49" spans="1:41" s="52" customFormat="1" ht="20.100000000000001" customHeight="1" x14ac:dyDescent="0.15">
      <c r="A49" s="49"/>
      <c r="B49" s="350" t="s">
        <v>85</v>
      </c>
      <c r="C49" s="351"/>
      <c r="D49" s="351"/>
      <c r="E49" s="351"/>
      <c r="F49" s="352"/>
      <c r="G49" s="179" t="e">
        <f t="shared" ref="G49:AH49" si="4">G48/$AM$52</f>
        <v>#DIV/0!</v>
      </c>
      <c r="H49" s="232" t="e">
        <f t="shared" si="4"/>
        <v>#DIV/0!</v>
      </c>
      <c r="I49" s="232" t="e">
        <f t="shared" si="4"/>
        <v>#DIV/0!</v>
      </c>
      <c r="J49" s="232" t="e">
        <f t="shared" si="4"/>
        <v>#DIV/0!</v>
      </c>
      <c r="K49" s="232" t="e">
        <f t="shared" si="4"/>
        <v>#DIV/0!</v>
      </c>
      <c r="L49" s="232" t="e">
        <f t="shared" si="4"/>
        <v>#DIV/0!</v>
      </c>
      <c r="M49" s="233" t="e">
        <f t="shared" si="4"/>
        <v>#DIV/0!</v>
      </c>
      <c r="N49" s="234" t="e">
        <f t="shared" si="4"/>
        <v>#DIV/0!</v>
      </c>
      <c r="O49" s="232" t="e">
        <f t="shared" si="4"/>
        <v>#DIV/0!</v>
      </c>
      <c r="P49" s="232" t="e">
        <f t="shared" si="4"/>
        <v>#DIV/0!</v>
      </c>
      <c r="Q49" s="232" t="e">
        <f t="shared" si="4"/>
        <v>#DIV/0!</v>
      </c>
      <c r="R49" s="232" t="e">
        <f t="shared" si="4"/>
        <v>#DIV/0!</v>
      </c>
      <c r="S49" s="232" t="e">
        <f t="shared" si="4"/>
        <v>#DIV/0!</v>
      </c>
      <c r="T49" s="235" t="e">
        <f t="shared" si="4"/>
        <v>#DIV/0!</v>
      </c>
      <c r="U49" s="236" t="e">
        <f t="shared" si="4"/>
        <v>#DIV/0!</v>
      </c>
      <c r="V49" s="232" t="e">
        <f t="shared" si="4"/>
        <v>#DIV/0!</v>
      </c>
      <c r="W49" s="232" t="e">
        <f t="shared" si="4"/>
        <v>#DIV/0!</v>
      </c>
      <c r="X49" s="232" t="e">
        <f t="shared" si="4"/>
        <v>#DIV/0!</v>
      </c>
      <c r="Y49" s="232" t="e">
        <f t="shared" si="4"/>
        <v>#DIV/0!</v>
      </c>
      <c r="Z49" s="232" t="e">
        <f t="shared" si="4"/>
        <v>#DIV/0!</v>
      </c>
      <c r="AA49" s="233" t="e">
        <f t="shared" si="4"/>
        <v>#DIV/0!</v>
      </c>
      <c r="AB49" s="234" t="e">
        <f t="shared" si="4"/>
        <v>#DIV/0!</v>
      </c>
      <c r="AC49" s="232" t="e">
        <f t="shared" si="4"/>
        <v>#DIV/0!</v>
      </c>
      <c r="AD49" s="232" t="e">
        <f t="shared" si="4"/>
        <v>#DIV/0!</v>
      </c>
      <c r="AE49" s="232" t="e">
        <f t="shared" si="4"/>
        <v>#DIV/0!</v>
      </c>
      <c r="AF49" s="232" t="e">
        <f t="shared" si="4"/>
        <v>#DIV/0!</v>
      </c>
      <c r="AG49" s="232" t="e">
        <f t="shared" si="4"/>
        <v>#DIV/0!</v>
      </c>
      <c r="AH49" s="237" t="e">
        <f t="shared" si="4"/>
        <v>#DIV/0!</v>
      </c>
      <c r="AI49" s="53" t="s">
        <v>84</v>
      </c>
      <c r="AJ49" s="53" t="s">
        <v>141</v>
      </c>
      <c r="AK49" s="54" t="e">
        <f>ROUNDDOWN(AI48/AM54,1)</f>
        <v>#DIV/0!</v>
      </c>
      <c r="AL49" s="49"/>
    </row>
    <row r="50" spans="1:41" s="52" customFormat="1" ht="20.100000000000001" customHeight="1" x14ac:dyDescent="0.15">
      <c r="A50" s="49"/>
      <c r="B50" s="347" t="s">
        <v>73</v>
      </c>
      <c r="C50" s="348"/>
      <c r="D50" s="348"/>
      <c r="E50" s="348"/>
      <c r="F50" s="349"/>
      <c r="G50" s="180">
        <f>ROUNDUP($L$2/3,0)*$AM$52+$AM$52*2</f>
        <v>0</v>
      </c>
      <c r="H50" s="238">
        <f t="shared" ref="H50:AH50" si="5">ROUNDUP($L$2/3,0)*$AM$52+$AM$52*2</f>
        <v>0</v>
      </c>
      <c r="I50" s="238">
        <f t="shared" si="5"/>
        <v>0</v>
      </c>
      <c r="J50" s="238">
        <f t="shared" si="5"/>
        <v>0</v>
      </c>
      <c r="K50" s="238">
        <f t="shared" si="5"/>
        <v>0</v>
      </c>
      <c r="L50" s="238">
        <f t="shared" si="5"/>
        <v>0</v>
      </c>
      <c r="M50" s="239">
        <f t="shared" si="5"/>
        <v>0</v>
      </c>
      <c r="N50" s="240">
        <f t="shared" si="5"/>
        <v>0</v>
      </c>
      <c r="O50" s="241">
        <f t="shared" si="5"/>
        <v>0</v>
      </c>
      <c r="P50" s="241">
        <f t="shared" si="5"/>
        <v>0</v>
      </c>
      <c r="Q50" s="241">
        <f t="shared" si="5"/>
        <v>0</v>
      </c>
      <c r="R50" s="241">
        <f t="shared" si="5"/>
        <v>0</v>
      </c>
      <c r="S50" s="241">
        <f t="shared" si="5"/>
        <v>0</v>
      </c>
      <c r="T50" s="242">
        <f t="shared" si="5"/>
        <v>0</v>
      </c>
      <c r="U50" s="243">
        <f t="shared" si="5"/>
        <v>0</v>
      </c>
      <c r="V50" s="238">
        <f t="shared" si="5"/>
        <v>0</v>
      </c>
      <c r="W50" s="238">
        <f t="shared" si="5"/>
        <v>0</v>
      </c>
      <c r="X50" s="238">
        <f t="shared" si="5"/>
        <v>0</v>
      </c>
      <c r="Y50" s="238">
        <f t="shared" si="5"/>
        <v>0</v>
      </c>
      <c r="Z50" s="238">
        <f t="shared" si="5"/>
        <v>0</v>
      </c>
      <c r="AA50" s="239">
        <f t="shared" si="5"/>
        <v>0</v>
      </c>
      <c r="AB50" s="240">
        <f t="shared" si="5"/>
        <v>0</v>
      </c>
      <c r="AC50" s="238">
        <f t="shared" si="5"/>
        <v>0</v>
      </c>
      <c r="AD50" s="238">
        <f t="shared" si="5"/>
        <v>0</v>
      </c>
      <c r="AE50" s="238">
        <f t="shared" si="5"/>
        <v>0</v>
      </c>
      <c r="AF50" s="238">
        <f t="shared" si="5"/>
        <v>0</v>
      </c>
      <c r="AG50" s="238">
        <f t="shared" si="5"/>
        <v>0</v>
      </c>
      <c r="AH50" s="244">
        <f t="shared" si="5"/>
        <v>0</v>
      </c>
      <c r="AI50" s="55">
        <f>SUM(G50:AH50)</f>
        <v>0</v>
      </c>
      <c r="AJ50" s="55" t="s">
        <v>141</v>
      </c>
      <c r="AK50" s="56" t="s">
        <v>84</v>
      </c>
      <c r="AL50" s="49"/>
    </row>
    <row r="51" spans="1:41" s="52" customFormat="1" ht="20.100000000000001" customHeight="1" thickBot="1" x14ac:dyDescent="0.2">
      <c r="A51" s="49"/>
      <c r="B51" s="341" t="s">
        <v>86</v>
      </c>
      <c r="C51" s="342"/>
      <c r="D51" s="342"/>
      <c r="E51" s="342"/>
      <c r="F51" s="343"/>
      <c r="G51" s="181" t="e">
        <f t="shared" ref="G51:AH51" si="6">G50/$AM$52</f>
        <v>#DIV/0!</v>
      </c>
      <c r="H51" s="245" t="e">
        <f t="shared" si="6"/>
        <v>#DIV/0!</v>
      </c>
      <c r="I51" s="245" t="e">
        <f t="shared" si="6"/>
        <v>#DIV/0!</v>
      </c>
      <c r="J51" s="245" t="e">
        <f t="shared" si="6"/>
        <v>#DIV/0!</v>
      </c>
      <c r="K51" s="245" t="e">
        <f t="shared" si="6"/>
        <v>#DIV/0!</v>
      </c>
      <c r="L51" s="245" t="e">
        <f t="shared" si="6"/>
        <v>#DIV/0!</v>
      </c>
      <c r="M51" s="246" t="e">
        <f t="shared" si="6"/>
        <v>#DIV/0!</v>
      </c>
      <c r="N51" s="247" t="e">
        <f t="shared" si="6"/>
        <v>#DIV/0!</v>
      </c>
      <c r="O51" s="245" t="e">
        <f t="shared" si="6"/>
        <v>#DIV/0!</v>
      </c>
      <c r="P51" s="245" t="e">
        <f t="shared" si="6"/>
        <v>#DIV/0!</v>
      </c>
      <c r="Q51" s="245" t="e">
        <f t="shared" si="6"/>
        <v>#DIV/0!</v>
      </c>
      <c r="R51" s="245" t="e">
        <f t="shared" si="6"/>
        <v>#DIV/0!</v>
      </c>
      <c r="S51" s="245" t="e">
        <f t="shared" si="6"/>
        <v>#DIV/0!</v>
      </c>
      <c r="T51" s="248" t="e">
        <f t="shared" si="6"/>
        <v>#DIV/0!</v>
      </c>
      <c r="U51" s="249" t="e">
        <f t="shared" si="6"/>
        <v>#DIV/0!</v>
      </c>
      <c r="V51" s="245" t="e">
        <f t="shared" si="6"/>
        <v>#DIV/0!</v>
      </c>
      <c r="W51" s="245" t="e">
        <f t="shared" si="6"/>
        <v>#DIV/0!</v>
      </c>
      <c r="X51" s="245" t="e">
        <f t="shared" si="6"/>
        <v>#DIV/0!</v>
      </c>
      <c r="Y51" s="245" t="e">
        <f t="shared" si="6"/>
        <v>#DIV/0!</v>
      </c>
      <c r="Z51" s="245" t="e">
        <f t="shared" si="6"/>
        <v>#DIV/0!</v>
      </c>
      <c r="AA51" s="246" t="e">
        <f t="shared" si="6"/>
        <v>#DIV/0!</v>
      </c>
      <c r="AB51" s="247" t="e">
        <f t="shared" si="6"/>
        <v>#DIV/0!</v>
      </c>
      <c r="AC51" s="245" t="e">
        <f t="shared" si="6"/>
        <v>#DIV/0!</v>
      </c>
      <c r="AD51" s="245" t="e">
        <f t="shared" si="6"/>
        <v>#DIV/0!</v>
      </c>
      <c r="AE51" s="245" t="e">
        <f t="shared" si="6"/>
        <v>#DIV/0!</v>
      </c>
      <c r="AF51" s="245" t="e">
        <f t="shared" si="6"/>
        <v>#DIV/0!</v>
      </c>
      <c r="AG51" s="245" t="e">
        <f t="shared" si="6"/>
        <v>#DIV/0!</v>
      </c>
      <c r="AH51" s="250" t="e">
        <f t="shared" si="6"/>
        <v>#DIV/0!</v>
      </c>
      <c r="AI51" s="57" t="s">
        <v>84</v>
      </c>
      <c r="AJ51" s="57" t="s">
        <v>141</v>
      </c>
      <c r="AK51" s="58" t="s">
        <v>84</v>
      </c>
      <c r="AL51" s="49"/>
    </row>
    <row r="52" spans="1:41" s="52" customFormat="1" ht="20.100000000000001" customHeight="1" x14ac:dyDescent="0.15">
      <c r="A52" s="49"/>
      <c r="B52" s="182"/>
      <c r="C52" s="182"/>
      <c r="D52" s="182"/>
      <c r="E52" s="182"/>
      <c r="F52" s="182"/>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256" t="str">
        <f>IF(AI48&gt;=AI50,"○","×")</f>
        <v>○</v>
      </c>
      <c r="AJ52" s="183"/>
      <c r="AK52" s="184"/>
      <c r="AL52" s="49"/>
    </row>
    <row r="53" spans="1:41" s="27" customFormat="1" ht="7.5" customHeight="1" thickBot="1" x14ac:dyDescent="0.2">
      <c r="A53" s="26"/>
      <c r="B53" s="59"/>
      <c r="C53" s="60"/>
      <c r="D53" s="60"/>
      <c r="E53" s="61"/>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25"/>
    </row>
    <row r="54" spans="1:41" s="65" customFormat="1" ht="27.95" customHeight="1" thickBot="1" x14ac:dyDescent="0.2">
      <c r="A54" s="62"/>
      <c r="B54" s="63" t="s">
        <v>47</v>
      </c>
      <c r="C54" s="71"/>
      <c r="D54" s="71"/>
      <c r="E54" s="71"/>
      <c r="F54" s="71"/>
      <c r="G54" s="71"/>
      <c r="H54" s="71"/>
      <c r="I54" s="71"/>
      <c r="J54" s="71"/>
      <c r="K54" s="71"/>
      <c r="L54" s="71"/>
      <c r="M54" s="71"/>
      <c r="N54" s="71"/>
      <c r="O54" s="71"/>
      <c r="P54" s="71"/>
      <c r="Q54" s="71"/>
      <c r="R54" s="66" t="s">
        <v>42</v>
      </c>
      <c r="S54" s="311"/>
      <c r="T54" s="312"/>
      <c r="U54" s="278" t="s">
        <v>16</v>
      </c>
      <c r="V54" s="279"/>
      <c r="W54" s="280"/>
      <c r="X54" s="281"/>
      <c r="Y54" s="66" t="s">
        <v>17</v>
      </c>
      <c r="Z54" s="68" t="s">
        <v>43</v>
      </c>
      <c r="AA54" s="68"/>
      <c r="AB54" s="62"/>
      <c r="AC54" s="62"/>
      <c r="AG54" s="62"/>
      <c r="AH54" s="62"/>
      <c r="AI54" s="69"/>
      <c r="AJ54" s="69"/>
      <c r="AK54" s="70"/>
      <c r="AL54" s="62"/>
      <c r="AM54" s="20">
        <f>(S54*60+W54)/60*4</f>
        <v>0</v>
      </c>
    </row>
    <row r="55" spans="1:41" s="65" customFormat="1" ht="27.95" customHeight="1" thickBot="1" x14ac:dyDescent="0.2">
      <c r="A55" s="62"/>
      <c r="B55" s="62"/>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G55" s="67"/>
      <c r="AH55" s="67"/>
      <c r="AI55" s="67"/>
      <c r="AJ55" s="67"/>
      <c r="AK55" s="67"/>
      <c r="AL55" s="62"/>
    </row>
    <row r="56" spans="1:41" s="65" customFormat="1" ht="30" customHeight="1" thickBot="1" x14ac:dyDescent="0.2">
      <c r="A56" s="62"/>
      <c r="B56" s="63" t="s">
        <v>48</v>
      </c>
      <c r="C56" s="73"/>
      <c r="D56" s="73"/>
      <c r="E56" s="73"/>
      <c r="F56" s="73"/>
      <c r="G56" s="73"/>
      <c r="H56" s="73"/>
      <c r="I56" s="74"/>
      <c r="J56" s="73"/>
      <c r="K56" s="73"/>
      <c r="L56" s="73"/>
      <c r="M56" s="73"/>
      <c r="N56" s="73"/>
      <c r="O56" s="73"/>
      <c r="P56" s="73"/>
      <c r="Q56" s="75"/>
      <c r="S56" s="311"/>
      <c r="T56" s="312"/>
      <c r="U56" s="278" t="s">
        <v>16</v>
      </c>
      <c r="V56" s="279"/>
      <c r="W56" s="280"/>
      <c r="X56" s="281"/>
      <c r="Y56" s="66" t="s">
        <v>17</v>
      </c>
      <c r="Z56" s="68" t="s">
        <v>44</v>
      </c>
      <c r="AA56" s="68"/>
      <c r="AB56" s="68"/>
      <c r="AC56" s="62"/>
      <c r="AG56" s="62"/>
      <c r="AH56" s="62"/>
      <c r="AI56" s="69"/>
      <c r="AJ56" s="69"/>
      <c r="AK56" s="70"/>
      <c r="AL56" s="62"/>
      <c r="AM56" s="65">
        <f>(S56*60+W56)/60</f>
        <v>0</v>
      </c>
    </row>
    <row r="57" spans="1:41" s="65" customFormat="1" ht="6.75" customHeight="1" thickBot="1" x14ac:dyDescent="0.2">
      <c r="A57" s="62"/>
      <c r="B57" s="63"/>
      <c r="C57" s="73"/>
      <c r="D57" s="73"/>
      <c r="E57" s="73"/>
      <c r="F57" s="73"/>
      <c r="G57" s="73"/>
      <c r="H57" s="73"/>
      <c r="I57" s="74"/>
      <c r="J57" s="73"/>
      <c r="K57" s="73"/>
      <c r="L57" s="73"/>
      <c r="M57" s="73"/>
      <c r="N57" s="73"/>
      <c r="O57" s="73"/>
      <c r="P57" s="73"/>
      <c r="Q57" s="75"/>
      <c r="R57" s="75"/>
      <c r="U57" s="62"/>
      <c r="V57" s="62"/>
      <c r="W57" s="62"/>
      <c r="X57" s="62"/>
      <c r="Y57" s="62"/>
      <c r="Z57" s="62"/>
      <c r="AA57" s="62"/>
      <c r="AB57" s="62"/>
      <c r="AC57" s="62"/>
      <c r="AD57" s="62"/>
      <c r="AE57" s="62"/>
      <c r="AF57" s="62"/>
      <c r="AG57" s="62"/>
      <c r="AH57" s="62"/>
      <c r="AI57" s="69"/>
      <c r="AJ57" s="69"/>
      <c r="AK57" s="70"/>
      <c r="AL57" s="62"/>
    </row>
    <row r="58" spans="1:41" s="65" customFormat="1" ht="30" customHeight="1" thickBot="1" x14ac:dyDescent="0.2">
      <c r="A58" s="62"/>
      <c r="B58" s="329" t="s">
        <v>157</v>
      </c>
      <c r="C58" s="330"/>
      <c r="D58" s="330"/>
      <c r="E58" s="66" t="s">
        <v>11</v>
      </c>
      <c r="F58" s="260"/>
      <c r="G58" s="290" t="s">
        <v>161</v>
      </c>
      <c r="H58" s="291"/>
      <c r="I58" s="325" t="s">
        <v>12</v>
      </c>
      <c r="J58" s="325"/>
      <c r="K58" s="325"/>
      <c r="L58" s="325"/>
      <c r="M58" s="325"/>
      <c r="N58" s="326"/>
      <c r="O58" s="327"/>
      <c r="P58" s="327"/>
      <c r="Q58" s="327"/>
      <c r="R58" s="328"/>
      <c r="S58" s="72"/>
      <c r="T58" s="68" t="s">
        <v>162</v>
      </c>
      <c r="V58" s="334" t="s">
        <v>160</v>
      </c>
      <c r="W58" s="334"/>
      <c r="X58" s="334"/>
      <c r="Y58" s="334"/>
      <c r="Z58" s="334"/>
      <c r="AA58" s="334"/>
      <c r="AB58" s="334"/>
      <c r="AC58" s="334"/>
      <c r="AD58" s="334"/>
      <c r="AE58" s="334"/>
      <c r="AF58" s="334"/>
      <c r="AG58" s="334"/>
      <c r="AH58" s="334"/>
      <c r="AI58" s="334"/>
      <c r="AJ58" s="334"/>
      <c r="AK58" s="334"/>
      <c r="AL58" s="62"/>
      <c r="AM58" s="69"/>
      <c r="AN58" s="70"/>
      <c r="AO58" s="62"/>
    </row>
    <row r="59" spans="1:41" s="65" customFormat="1" ht="9.75" customHeight="1" x14ac:dyDescent="0.15">
      <c r="A59" s="62"/>
      <c r="B59" s="76"/>
      <c r="C59" s="62"/>
      <c r="D59" s="62"/>
      <c r="E59" s="66"/>
      <c r="F59" s="77"/>
      <c r="G59" s="62"/>
      <c r="H59" s="62"/>
      <c r="I59" s="78"/>
      <c r="J59" s="78"/>
      <c r="K59" s="78"/>
      <c r="L59" s="78"/>
      <c r="M59" s="78"/>
      <c r="N59" s="62"/>
      <c r="O59" s="62"/>
      <c r="P59" s="62"/>
      <c r="Q59" s="62"/>
      <c r="R59" s="62"/>
      <c r="U59" s="62"/>
      <c r="V59" s="62"/>
      <c r="W59" s="62"/>
      <c r="X59" s="62"/>
      <c r="Y59" s="62"/>
      <c r="Z59" s="62"/>
      <c r="AA59" s="62"/>
      <c r="AB59" s="62"/>
      <c r="AC59" s="62"/>
      <c r="AD59" s="62"/>
      <c r="AE59" s="62"/>
      <c r="AF59" s="62"/>
      <c r="AG59" s="62"/>
      <c r="AH59" s="62"/>
      <c r="AI59" s="69"/>
      <c r="AJ59" s="69"/>
      <c r="AK59" s="70"/>
      <c r="AL59" s="62"/>
    </row>
    <row r="60" spans="1:41" s="65" customFormat="1" ht="22.5" customHeight="1" x14ac:dyDescent="0.15">
      <c r="A60" s="62"/>
      <c r="B60" s="79" t="s">
        <v>14</v>
      </c>
      <c r="C60" s="62"/>
      <c r="D60" s="62"/>
      <c r="E60" s="62"/>
      <c r="F60" s="62"/>
      <c r="G60" s="62"/>
      <c r="H60" s="62"/>
      <c r="I60" s="64"/>
      <c r="J60" s="62"/>
      <c r="K60" s="62"/>
      <c r="L60" s="62"/>
      <c r="M60" s="62"/>
      <c r="N60" s="62"/>
      <c r="O60" s="62"/>
      <c r="P60" s="62"/>
      <c r="Q60" s="62"/>
      <c r="R60" s="62"/>
      <c r="U60" s="62"/>
      <c r="V60" s="62"/>
      <c r="W60" s="62"/>
      <c r="X60" s="62"/>
      <c r="Y60" s="62"/>
      <c r="Z60" s="62"/>
      <c r="AA60" s="62"/>
      <c r="AB60" s="62"/>
      <c r="AC60" s="62"/>
      <c r="AD60" s="62"/>
      <c r="AE60" s="62"/>
      <c r="AF60" s="62"/>
      <c r="AG60" s="62"/>
      <c r="AH60" s="62"/>
      <c r="AI60" s="69"/>
      <c r="AJ60" s="69"/>
      <c r="AK60" s="70"/>
      <c r="AL60" s="62"/>
    </row>
    <row r="61" spans="1:41" s="80" customFormat="1" ht="22.5" customHeight="1" x14ac:dyDescent="0.15">
      <c r="B61" s="289" t="s">
        <v>55</v>
      </c>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89"/>
    </row>
    <row r="62" spans="1:41" s="80" customFormat="1" ht="22.5" customHeight="1" x14ac:dyDescent="0.15">
      <c r="B62" s="82" t="s">
        <v>56</v>
      </c>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c r="AI62" s="82"/>
      <c r="AJ62" s="82"/>
      <c r="AK62" s="82"/>
    </row>
    <row r="63" spans="1:41" s="83" customFormat="1" ht="22.5" customHeight="1" x14ac:dyDescent="0.15">
      <c r="B63" s="84" t="s">
        <v>15</v>
      </c>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row>
    <row r="64" spans="1:41" s="94" customFormat="1" ht="22.5" customHeight="1" x14ac:dyDescent="0.15">
      <c r="A64" s="87"/>
      <c r="B64" s="335" t="s">
        <v>7</v>
      </c>
      <c r="C64" s="337" t="s">
        <v>89</v>
      </c>
      <c r="D64" s="164"/>
      <c r="E64" s="339" t="s">
        <v>136</v>
      </c>
      <c r="F64" s="40" t="s">
        <v>22</v>
      </c>
      <c r="G64" s="88">
        <v>8</v>
      </c>
      <c r="H64" s="88">
        <v>8</v>
      </c>
      <c r="I64" s="88">
        <v>8</v>
      </c>
      <c r="J64" s="88">
        <v>4</v>
      </c>
      <c r="K64" s="88">
        <v>4</v>
      </c>
      <c r="L64" s="88"/>
      <c r="M64" s="89"/>
      <c r="N64" s="90">
        <v>8</v>
      </c>
      <c r="O64" s="88">
        <v>8</v>
      </c>
      <c r="P64" s="88">
        <v>8</v>
      </c>
      <c r="Q64" s="88">
        <v>4</v>
      </c>
      <c r="R64" s="88">
        <v>4</v>
      </c>
      <c r="S64" s="88"/>
      <c r="T64" s="89"/>
      <c r="U64" s="90">
        <v>8</v>
      </c>
      <c r="V64" s="88">
        <v>8</v>
      </c>
      <c r="W64" s="88">
        <v>8</v>
      </c>
      <c r="X64" s="88">
        <v>4</v>
      </c>
      <c r="Y64" s="88">
        <v>4</v>
      </c>
      <c r="Z64" s="88"/>
      <c r="AA64" s="89"/>
      <c r="AB64" s="90">
        <v>8</v>
      </c>
      <c r="AC64" s="88">
        <v>8</v>
      </c>
      <c r="AD64" s="88">
        <v>8</v>
      </c>
      <c r="AE64" s="88">
        <v>4</v>
      </c>
      <c r="AF64" s="88">
        <v>4</v>
      </c>
      <c r="AG64" s="88"/>
      <c r="AH64" s="89"/>
      <c r="AI64" s="91">
        <v>128</v>
      </c>
      <c r="AJ64" s="276">
        <v>160</v>
      </c>
      <c r="AK64" s="92" t="s">
        <v>148</v>
      </c>
      <c r="AL64" s="93"/>
    </row>
    <row r="65" spans="1:38" s="94" customFormat="1" ht="22.5" customHeight="1" x14ac:dyDescent="0.15">
      <c r="A65" s="87"/>
      <c r="B65" s="336"/>
      <c r="C65" s="338"/>
      <c r="D65" s="165"/>
      <c r="E65" s="340"/>
      <c r="F65" s="40" t="s">
        <v>8</v>
      </c>
      <c r="G65" s="88"/>
      <c r="H65" s="88"/>
      <c r="I65" s="88"/>
      <c r="J65" s="88">
        <v>3</v>
      </c>
      <c r="K65" s="88">
        <v>5</v>
      </c>
      <c r="L65" s="88"/>
      <c r="M65" s="89"/>
      <c r="N65" s="90"/>
      <c r="O65" s="88"/>
      <c r="P65" s="88"/>
      <c r="Q65" s="88">
        <v>3</v>
      </c>
      <c r="R65" s="88">
        <v>5</v>
      </c>
      <c r="S65" s="88"/>
      <c r="T65" s="89"/>
      <c r="U65" s="90"/>
      <c r="V65" s="88"/>
      <c r="W65" s="88"/>
      <c r="X65" s="88">
        <v>3</v>
      </c>
      <c r="Y65" s="88">
        <v>5</v>
      </c>
      <c r="Z65" s="88"/>
      <c r="AA65" s="89"/>
      <c r="AB65" s="90"/>
      <c r="AC65" s="88"/>
      <c r="AD65" s="88"/>
      <c r="AE65" s="88">
        <v>3</v>
      </c>
      <c r="AF65" s="88">
        <v>5</v>
      </c>
      <c r="AG65" s="88"/>
      <c r="AH65" s="89"/>
      <c r="AI65" s="91">
        <v>32</v>
      </c>
      <c r="AJ65" s="277"/>
      <c r="AK65" s="95" t="s">
        <v>91</v>
      </c>
      <c r="AL65" s="93"/>
    </row>
    <row r="66" spans="1:38" s="94" customFormat="1" ht="7.5" customHeight="1" x14ac:dyDescent="0.15">
      <c r="A66" s="87"/>
      <c r="B66" s="96"/>
      <c r="C66" s="97"/>
      <c r="D66" s="97"/>
      <c r="E66" s="59"/>
      <c r="F66" s="61"/>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8"/>
      <c r="AJ66" s="98"/>
      <c r="AK66" s="99"/>
      <c r="AL66" s="93"/>
    </row>
    <row r="67" spans="1:38" s="100" customFormat="1" ht="22.5" customHeight="1" x14ac:dyDescent="0.15">
      <c r="B67" s="101" t="s">
        <v>77</v>
      </c>
      <c r="R67" s="331" t="s">
        <v>57</v>
      </c>
      <c r="S67" s="332"/>
      <c r="T67" s="332"/>
      <c r="U67" s="333"/>
      <c r="V67" s="331" t="s">
        <v>8</v>
      </c>
      <c r="W67" s="332"/>
      <c r="X67" s="332"/>
      <c r="Y67" s="332"/>
      <c r="Z67" s="332"/>
      <c r="AA67" s="332"/>
      <c r="AB67" s="332"/>
      <c r="AC67" s="332"/>
      <c r="AD67" s="333"/>
      <c r="AE67" s="331" t="s">
        <v>58</v>
      </c>
      <c r="AF67" s="332"/>
      <c r="AG67" s="332"/>
      <c r="AH67" s="333"/>
      <c r="AI67" s="102"/>
      <c r="AJ67" s="102"/>
      <c r="AK67" s="103"/>
    </row>
    <row r="68" spans="1:38" s="100" customFormat="1" ht="22.5" customHeight="1" x14ac:dyDescent="0.15">
      <c r="B68" s="101"/>
      <c r="K68" s="94" t="s">
        <v>9</v>
      </c>
      <c r="R68" s="282" t="s">
        <v>39</v>
      </c>
      <c r="S68" s="283"/>
      <c r="T68" s="283"/>
      <c r="U68" s="284"/>
      <c r="V68" s="285" t="s">
        <v>49</v>
      </c>
      <c r="W68" s="286"/>
      <c r="X68" s="286"/>
      <c r="Y68" s="286"/>
      <c r="Z68" s="286"/>
      <c r="AA68" s="286"/>
      <c r="AB68" s="286"/>
      <c r="AC68" s="286"/>
      <c r="AD68" s="287"/>
      <c r="AE68" s="282" t="s">
        <v>50</v>
      </c>
      <c r="AF68" s="283"/>
      <c r="AG68" s="283"/>
      <c r="AH68" s="284"/>
      <c r="AI68" s="102"/>
      <c r="AJ68" s="102"/>
      <c r="AK68" s="103"/>
    </row>
    <row r="69" spans="1:38" s="100" customFormat="1" ht="7.5" customHeight="1" x14ac:dyDescent="0.15">
      <c r="B69" s="101"/>
      <c r="L69" s="104"/>
      <c r="R69" s="105"/>
      <c r="S69" s="105"/>
      <c r="T69" s="105"/>
      <c r="U69" s="105"/>
      <c r="V69" s="105"/>
      <c r="W69" s="105"/>
      <c r="X69" s="105"/>
      <c r="Y69" s="105"/>
      <c r="Z69" s="105"/>
      <c r="AA69" s="105"/>
      <c r="AB69" s="105"/>
      <c r="AC69" s="105"/>
      <c r="AD69" s="105"/>
      <c r="AE69" s="105"/>
      <c r="AF69" s="105"/>
      <c r="AG69" s="105"/>
      <c r="AH69" s="105"/>
      <c r="AI69" s="106"/>
      <c r="AJ69" s="106"/>
      <c r="AK69" s="103"/>
    </row>
    <row r="70" spans="1:38" s="169" customFormat="1" ht="23.25" customHeight="1" x14ac:dyDescent="0.15">
      <c r="A70" s="166"/>
      <c r="B70" s="167" t="s">
        <v>59</v>
      </c>
      <c r="C70" s="167"/>
      <c r="D70" s="167"/>
      <c r="E70" s="167"/>
      <c r="F70" s="168"/>
      <c r="G70" s="168"/>
      <c r="H70" s="167"/>
      <c r="J70" s="251" t="s">
        <v>149</v>
      </c>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70"/>
      <c r="AI70" s="170"/>
      <c r="AJ70" s="170"/>
      <c r="AK70" s="170"/>
      <c r="AL70" s="166"/>
    </row>
    <row r="71" spans="1:38" s="86" customFormat="1" ht="23.25" customHeight="1" x14ac:dyDescent="0.15">
      <c r="B71" s="109" t="s">
        <v>60</v>
      </c>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10"/>
      <c r="AJ71" s="110"/>
      <c r="AK71" s="111"/>
    </row>
    <row r="72" spans="1:38" s="86" customFormat="1" ht="23.25" customHeight="1" x14ac:dyDescent="0.15">
      <c r="B72" s="171" t="s">
        <v>61</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10"/>
      <c r="AJ72" s="110"/>
      <c r="AK72" s="111"/>
    </row>
    <row r="73" spans="1:38" s="80" customFormat="1" ht="23.25" customHeight="1" x14ac:dyDescent="0.15">
      <c r="B73" s="289" t="s">
        <v>139</v>
      </c>
      <c r="C73" s="289"/>
      <c r="D73" s="289"/>
      <c r="E73" s="289"/>
      <c r="F73" s="289"/>
      <c r="G73" s="289"/>
      <c r="H73" s="289"/>
      <c r="I73" s="289"/>
      <c r="J73" s="289"/>
      <c r="K73" s="289"/>
      <c r="L73" s="289"/>
      <c r="M73" s="289"/>
      <c r="N73" s="289"/>
      <c r="O73" s="289"/>
      <c r="P73" s="289"/>
      <c r="Q73" s="289"/>
      <c r="R73" s="289"/>
      <c r="S73" s="289"/>
      <c r="T73" s="289"/>
      <c r="U73" s="289"/>
      <c r="V73" s="289"/>
      <c r="W73" s="289"/>
      <c r="X73" s="289"/>
      <c r="Y73" s="289"/>
      <c r="Z73" s="289"/>
      <c r="AA73" s="289"/>
      <c r="AB73" s="289"/>
      <c r="AC73" s="289"/>
      <c r="AD73" s="289"/>
      <c r="AE73" s="289"/>
      <c r="AF73" s="289"/>
      <c r="AG73" s="289"/>
      <c r="AH73" s="289"/>
      <c r="AI73" s="289"/>
      <c r="AJ73" s="289"/>
      <c r="AK73" s="289"/>
    </row>
    <row r="74" spans="1:38" s="169" customFormat="1" ht="23.25" customHeight="1" x14ac:dyDescent="0.15">
      <c r="A74" s="166"/>
      <c r="B74" s="288" t="s">
        <v>140</v>
      </c>
      <c r="C74" s="288"/>
      <c r="D74" s="288"/>
      <c r="E74" s="288"/>
      <c r="F74" s="288"/>
      <c r="G74" s="288"/>
      <c r="H74" s="288"/>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166"/>
    </row>
    <row r="75" spans="1:38" s="169" customFormat="1" ht="23.25" customHeight="1" x14ac:dyDescent="0.15">
      <c r="A75" s="166"/>
      <c r="B75" s="288" t="s">
        <v>150</v>
      </c>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166"/>
    </row>
    <row r="76" spans="1:38" s="94" customFormat="1" ht="23.25" customHeight="1" x14ac:dyDescent="0.15">
      <c r="A76" s="93"/>
      <c r="B76" s="314" t="s">
        <v>62</v>
      </c>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4"/>
      <c r="AL76" s="93"/>
    </row>
    <row r="77" spans="1:38" s="80" customFormat="1" ht="23.25" customHeight="1" x14ac:dyDescent="0.15">
      <c r="B77" s="81" t="s">
        <v>63</v>
      </c>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row>
    <row r="78" spans="1:38" s="86" customFormat="1" ht="23.25" customHeight="1" x14ac:dyDescent="0.15">
      <c r="B78" s="109" t="s">
        <v>64</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10"/>
      <c r="AJ78" s="110"/>
      <c r="AK78" s="111"/>
    </row>
    <row r="79" spans="1:38" s="94" customFormat="1" ht="23.25" customHeight="1" x14ac:dyDescent="0.15">
      <c r="A79" s="93"/>
      <c r="B79" s="87" t="s">
        <v>65</v>
      </c>
      <c r="C79" s="87"/>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107"/>
      <c r="AJ79" s="107"/>
      <c r="AK79" s="108"/>
      <c r="AL79" s="93"/>
    </row>
    <row r="80" spans="1:38" s="94" customFormat="1" ht="23.25" customHeight="1" x14ac:dyDescent="0.15">
      <c r="B80" s="275" t="s">
        <v>151</v>
      </c>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75"/>
      <c r="AK80" s="275"/>
    </row>
    <row r="81" ht="15" customHeight="1" x14ac:dyDescent="0.15"/>
  </sheetData>
  <mergeCells count="117">
    <mergeCell ref="B80:AK80"/>
    <mergeCell ref="AJ64:AJ65"/>
    <mergeCell ref="U54:V54"/>
    <mergeCell ref="W54:X54"/>
    <mergeCell ref="R68:U68"/>
    <mergeCell ref="V68:AD68"/>
    <mergeCell ref="AE68:AH68"/>
    <mergeCell ref="B75:AJ75"/>
    <mergeCell ref="B73:AK73"/>
    <mergeCell ref="G58:H58"/>
    <mergeCell ref="V58:AK58"/>
    <mergeCell ref="J1:K1"/>
    <mergeCell ref="U2:AI2"/>
    <mergeCell ref="AI6:AI8"/>
    <mergeCell ref="AJ12:AJ13"/>
    <mergeCell ref="N6:T6"/>
    <mergeCell ref="G6:M6"/>
    <mergeCell ref="AJ6:AJ8"/>
    <mergeCell ref="L2:M2"/>
    <mergeCell ref="V1:AI1"/>
    <mergeCell ref="U6:AA6"/>
    <mergeCell ref="B76:AK76"/>
    <mergeCell ref="AJ24:AJ25"/>
    <mergeCell ref="AJ26:AJ27"/>
    <mergeCell ref="AJ28:AJ29"/>
    <mergeCell ref="C28:C29"/>
    <mergeCell ref="C30:C31"/>
    <mergeCell ref="B26:B27"/>
    <mergeCell ref="B34:B35"/>
    <mergeCell ref="B42:B43"/>
    <mergeCell ref="C42:C43"/>
    <mergeCell ref="B36:B37"/>
    <mergeCell ref="B38:B39"/>
    <mergeCell ref="C38:C39"/>
    <mergeCell ref="AJ44:AJ45"/>
    <mergeCell ref="AJ46:AJ47"/>
    <mergeCell ref="AK12:AK47"/>
    <mergeCell ref="D46:F46"/>
    <mergeCell ref="D47:F47"/>
    <mergeCell ref="AJ20:AJ21"/>
    <mergeCell ref="AJ22:AJ23"/>
    <mergeCell ref="E38:E39"/>
    <mergeCell ref="AJ38:AJ39"/>
    <mergeCell ref="E20:E21"/>
    <mergeCell ref="E22:E23"/>
    <mergeCell ref="S54:T54"/>
    <mergeCell ref="B51:F51"/>
    <mergeCell ref="B48:F48"/>
    <mergeCell ref="B50:F50"/>
    <mergeCell ref="B44:B45"/>
    <mergeCell ref="B12:B13"/>
    <mergeCell ref="C6:C8"/>
    <mergeCell ref="F6:F7"/>
    <mergeCell ref="C12:C13"/>
    <mergeCell ref="E12:E13"/>
    <mergeCell ref="B14:B15"/>
    <mergeCell ref="C14:C15"/>
    <mergeCell ref="E14:E15"/>
    <mergeCell ref="E36:E37"/>
    <mergeCell ref="C32:C33"/>
    <mergeCell ref="C34:C35"/>
    <mergeCell ref="C36:C37"/>
    <mergeCell ref="E26:E27"/>
    <mergeCell ref="E28:E29"/>
    <mergeCell ref="B40:B41"/>
    <mergeCell ref="C40:C41"/>
    <mergeCell ref="E40:E41"/>
    <mergeCell ref="C22:C23"/>
    <mergeCell ref="E18:E19"/>
    <mergeCell ref="AK6:AK8"/>
    <mergeCell ref="AI46:AI47"/>
    <mergeCell ref="AJ34:AJ35"/>
    <mergeCell ref="AJ36:AJ37"/>
    <mergeCell ref="AJ42:AJ43"/>
    <mergeCell ref="E30:E31"/>
    <mergeCell ref="E24:E25"/>
    <mergeCell ref="AJ30:AJ31"/>
    <mergeCell ref="AJ32:AJ33"/>
    <mergeCell ref="AB6:AH6"/>
    <mergeCell ref="AJ40:AJ41"/>
    <mergeCell ref="AJ14:AJ15"/>
    <mergeCell ref="AJ16:AJ17"/>
    <mergeCell ref="AJ18:AJ19"/>
    <mergeCell ref="R67:U67"/>
    <mergeCell ref="V67:AD67"/>
    <mergeCell ref="AE67:AH67"/>
    <mergeCell ref="B74:AJ74"/>
    <mergeCell ref="I58:M58"/>
    <mergeCell ref="N58:R58"/>
    <mergeCell ref="B61:AK61"/>
    <mergeCell ref="B58:D58"/>
    <mergeCell ref="U56:V56"/>
    <mergeCell ref="W56:X56"/>
    <mergeCell ref="S56:T56"/>
    <mergeCell ref="B64:B65"/>
    <mergeCell ref="C64:C65"/>
    <mergeCell ref="E64:E65"/>
    <mergeCell ref="E42:E43"/>
    <mergeCell ref="E32:E33"/>
    <mergeCell ref="E34:E35"/>
    <mergeCell ref="B30:B31"/>
    <mergeCell ref="B32:B33"/>
    <mergeCell ref="C20:C21"/>
    <mergeCell ref="B22:B23"/>
    <mergeCell ref="B18:B19"/>
    <mergeCell ref="C18:C19"/>
    <mergeCell ref="B49:F49"/>
    <mergeCell ref="E44:E45"/>
    <mergeCell ref="C44:C45"/>
    <mergeCell ref="B16:B17"/>
    <mergeCell ref="C16:C17"/>
    <mergeCell ref="E16:E17"/>
    <mergeCell ref="B28:B29"/>
    <mergeCell ref="C24:C25"/>
    <mergeCell ref="B24:B25"/>
    <mergeCell ref="C26:C27"/>
    <mergeCell ref="B20:B21"/>
  </mergeCells>
  <phoneticPr fontId="8"/>
  <dataValidations count="1">
    <dataValidation type="list" allowBlank="1" showInputMessage="1" showErrorMessage="1" sqref="C9:C45">
      <formula1>"A,B,C,D"</formula1>
    </dataValidation>
  </dataValidations>
  <printOptions horizontalCentered="1"/>
  <pageMargins left="0.19685039370078741" right="0.19685039370078741" top="0.39370078740157483" bottom="0" header="0.23622047244094491" footer="0.31496062992125984"/>
  <pageSetup paperSize="9" scale="73" orientation="landscape" r:id="rId1"/>
  <headerFooter alignWithMargins="0">
    <oddHeader>&amp;L&amp;12参考様式１－８</oddHeader>
  </headerFooter>
  <rowBreaks count="1" manualBreakCount="1">
    <brk id="45" max="38"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76"/>
  <sheetViews>
    <sheetView showZeros="0" view="pageBreakPreview" zoomScale="75" zoomScaleNormal="100" workbookViewId="0">
      <selection activeCell="L1" sqref="L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78</v>
      </c>
      <c r="J1" s="294"/>
      <c r="K1" s="294"/>
      <c r="L1" s="3"/>
      <c r="M1" s="3" t="s">
        <v>3</v>
      </c>
      <c r="N1" s="4">
        <v>3</v>
      </c>
      <c r="O1" s="115" t="s">
        <v>4</v>
      </c>
      <c r="P1" s="116"/>
      <c r="R1" s="118" t="s">
        <v>79</v>
      </c>
      <c r="S1" s="116"/>
      <c r="T1" s="116"/>
      <c r="U1" s="116"/>
      <c r="V1" s="313" t="s">
        <v>152</v>
      </c>
      <c r="W1" s="313"/>
      <c r="X1" s="313"/>
      <c r="Y1" s="313"/>
      <c r="Z1" s="313"/>
      <c r="AA1" s="313"/>
      <c r="AB1" s="313"/>
      <c r="AC1" s="313"/>
      <c r="AD1" s="313"/>
      <c r="AE1" s="313"/>
      <c r="AF1" s="313"/>
      <c r="AG1" s="313"/>
      <c r="AH1" s="313"/>
      <c r="AI1" s="313"/>
      <c r="AJ1" s="156"/>
      <c r="AK1" s="119" t="s">
        <v>80</v>
      </c>
      <c r="AL1" s="116"/>
      <c r="AM1" s="120"/>
      <c r="AN1" s="120"/>
      <c r="AO1" s="120"/>
    </row>
    <row r="2" spans="1:41" s="117" customFormat="1" ht="24.95" customHeight="1" thickBot="1" x14ac:dyDescent="0.2">
      <c r="A2" s="112"/>
      <c r="B2" s="121"/>
      <c r="C2" s="122"/>
      <c r="D2" s="122"/>
      <c r="E2" s="123"/>
      <c r="F2" s="6" t="s">
        <v>68</v>
      </c>
      <c r="G2" s="112"/>
      <c r="H2" s="112"/>
      <c r="I2" s="112"/>
      <c r="J2" s="112"/>
      <c r="K2" s="112"/>
      <c r="L2" s="311">
        <v>13</v>
      </c>
      <c r="M2" s="312"/>
      <c r="N2" s="177" t="s">
        <v>69</v>
      </c>
      <c r="O2" s="116"/>
      <c r="P2" s="116"/>
      <c r="Q2" s="116"/>
      <c r="R2" s="118" t="s">
        <v>5</v>
      </c>
      <c r="S2" s="120"/>
      <c r="U2" s="299"/>
      <c r="V2" s="299"/>
      <c r="W2" s="299"/>
      <c r="X2" s="299"/>
      <c r="Y2" s="299"/>
      <c r="Z2" s="299"/>
      <c r="AA2" s="299"/>
      <c r="AB2" s="299"/>
      <c r="AC2" s="299"/>
      <c r="AD2" s="299"/>
      <c r="AE2" s="299"/>
      <c r="AF2" s="299"/>
      <c r="AG2" s="299"/>
      <c r="AH2" s="299"/>
      <c r="AI2" s="299"/>
      <c r="AJ2" s="157"/>
      <c r="AK2" s="119" t="s">
        <v>81</v>
      </c>
      <c r="AL2" s="116"/>
      <c r="AM2" s="120"/>
      <c r="AN2" s="120"/>
      <c r="AO2" s="120"/>
    </row>
    <row r="3" spans="1:41" s="117" customFormat="1" ht="24.95" customHeight="1" x14ac:dyDescent="0.15">
      <c r="A3" s="112"/>
      <c r="B3" s="6" t="s">
        <v>96</v>
      </c>
      <c r="C3" s="7"/>
      <c r="D3" s="7"/>
      <c r="E3" s="7"/>
      <c r="F3" s="6" t="s">
        <v>97</v>
      </c>
      <c r="G3" s="7"/>
      <c r="H3" s="7"/>
      <c r="J3" s="2"/>
      <c r="K3" s="8"/>
      <c r="L3" s="8"/>
      <c r="M3" s="8"/>
      <c r="N3" s="8"/>
      <c r="O3" s="8"/>
      <c r="P3" s="8"/>
      <c r="Q3" s="8"/>
      <c r="R3" s="8"/>
      <c r="S3" s="8"/>
      <c r="T3" s="8"/>
      <c r="U3" s="8"/>
      <c r="V3" s="6" t="s">
        <v>98</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9" t="s">
        <v>99</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10"/>
      <c r="C6" s="296" t="s">
        <v>0</v>
      </c>
      <c r="D6" s="211"/>
      <c r="E6" s="212"/>
      <c r="F6" s="315" t="s">
        <v>10</v>
      </c>
      <c r="G6" s="307" t="s">
        <v>33</v>
      </c>
      <c r="H6" s="305"/>
      <c r="I6" s="305"/>
      <c r="J6" s="305"/>
      <c r="K6" s="305"/>
      <c r="L6" s="305"/>
      <c r="M6" s="305"/>
      <c r="N6" s="304" t="s">
        <v>29</v>
      </c>
      <c r="O6" s="305"/>
      <c r="P6" s="305"/>
      <c r="Q6" s="305"/>
      <c r="R6" s="305"/>
      <c r="S6" s="305"/>
      <c r="T6" s="306"/>
      <c r="U6" s="304" t="s">
        <v>30</v>
      </c>
      <c r="V6" s="305"/>
      <c r="W6" s="305"/>
      <c r="X6" s="305"/>
      <c r="Y6" s="305"/>
      <c r="Z6" s="305"/>
      <c r="AA6" s="306"/>
      <c r="AB6" s="304" t="s">
        <v>31</v>
      </c>
      <c r="AC6" s="305"/>
      <c r="AD6" s="305"/>
      <c r="AE6" s="305"/>
      <c r="AF6" s="305"/>
      <c r="AG6" s="305"/>
      <c r="AH6" s="322"/>
      <c r="AI6" s="360" t="s">
        <v>19</v>
      </c>
      <c r="AJ6" s="357" t="s">
        <v>66</v>
      </c>
      <c r="AK6" s="357" t="s">
        <v>67</v>
      </c>
      <c r="AL6" s="25"/>
      <c r="AM6" s="29"/>
      <c r="AN6" s="29"/>
    </row>
    <row r="7" spans="1:41" ht="19.5" customHeight="1" x14ac:dyDescent="0.15">
      <c r="A7" s="20"/>
      <c r="B7" s="213" t="s">
        <v>1</v>
      </c>
      <c r="C7" s="297"/>
      <c r="D7" s="214" t="s">
        <v>6</v>
      </c>
      <c r="E7" s="215" t="s">
        <v>2</v>
      </c>
      <c r="F7" s="316"/>
      <c r="G7" s="220">
        <v>1</v>
      </c>
      <c r="H7" s="221">
        <v>2</v>
      </c>
      <c r="I7" s="221">
        <v>3</v>
      </c>
      <c r="J7" s="221">
        <v>4</v>
      </c>
      <c r="K7" s="221">
        <v>5</v>
      </c>
      <c r="L7" s="221">
        <v>6</v>
      </c>
      <c r="M7" s="222">
        <v>7</v>
      </c>
      <c r="N7" s="223">
        <v>8</v>
      </c>
      <c r="O7" s="221">
        <v>9</v>
      </c>
      <c r="P7" s="221">
        <v>10</v>
      </c>
      <c r="Q7" s="221">
        <v>11</v>
      </c>
      <c r="R7" s="221">
        <v>12</v>
      </c>
      <c r="S7" s="221">
        <v>13</v>
      </c>
      <c r="T7" s="224">
        <v>14</v>
      </c>
      <c r="U7" s="223">
        <v>15</v>
      </c>
      <c r="V7" s="221">
        <v>16</v>
      </c>
      <c r="W7" s="221">
        <v>17</v>
      </c>
      <c r="X7" s="221">
        <v>18</v>
      </c>
      <c r="Y7" s="221">
        <v>19</v>
      </c>
      <c r="Z7" s="221">
        <v>20</v>
      </c>
      <c r="AA7" s="224">
        <v>21</v>
      </c>
      <c r="AB7" s="223">
        <v>22</v>
      </c>
      <c r="AC7" s="221">
        <v>23</v>
      </c>
      <c r="AD7" s="221">
        <v>24</v>
      </c>
      <c r="AE7" s="221">
        <v>25</v>
      </c>
      <c r="AF7" s="221">
        <v>26</v>
      </c>
      <c r="AG7" s="221">
        <v>27</v>
      </c>
      <c r="AH7" s="225">
        <v>28</v>
      </c>
      <c r="AI7" s="361"/>
      <c r="AJ7" s="358"/>
      <c r="AK7" s="358"/>
      <c r="AL7" s="25"/>
      <c r="AM7" s="29"/>
      <c r="AN7" s="29"/>
    </row>
    <row r="8" spans="1:41" ht="19.5" customHeight="1" thickBot="1" x14ac:dyDescent="0.2">
      <c r="A8" s="20"/>
      <c r="B8" s="216"/>
      <c r="C8" s="298"/>
      <c r="D8" s="217"/>
      <c r="E8" s="218"/>
      <c r="F8" s="219" t="s">
        <v>20</v>
      </c>
      <c r="G8" s="12" t="s">
        <v>129</v>
      </c>
      <c r="H8" s="13" t="s">
        <v>130</v>
      </c>
      <c r="I8" s="13" t="s">
        <v>131</v>
      </c>
      <c r="J8" s="13" t="s">
        <v>132</v>
      </c>
      <c r="K8" s="13" t="s">
        <v>133</v>
      </c>
      <c r="L8" s="13" t="s">
        <v>134</v>
      </c>
      <c r="M8" s="14" t="s">
        <v>135</v>
      </c>
      <c r="N8" s="15" t="s">
        <v>129</v>
      </c>
      <c r="O8" s="13" t="s">
        <v>130</v>
      </c>
      <c r="P8" s="13" t="s">
        <v>131</v>
      </c>
      <c r="Q8" s="13" t="s">
        <v>132</v>
      </c>
      <c r="R8" s="13" t="s">
        <v>133</v>
      </c>
      <c r="S8" s="13" t="s">
        <v>134</v>
      </c>
      <c r="T8" s="16" t="s">
        <v>135</v>
      </c>
      <c r="U8" s="15" t="s">
        <v>129</v>
      </c>
      <c r="V8" s="13" t="s">
        <v>130</v>
      </c>
      <c r="W8" s="13" t="s">
        <v>131</v>
      </c>
      <c r="X8" s="13" t="s">
        <v>132</v>
      </c>
      <c r="Y8" s="13" t="s">
        <v>133</v>
      </c>
      <c r="Z8" s="13" t="s">
        <v>134</v>
      </c>
      <c r="AA8" s="16" t="s">
        <v>135</v>
      </c>
      <c r="AB8" s="15" t="s">
        <v>129</v>
      </c>
      <c r="AC8" s="13" t="s">
        <v>130</v>
      </c>
      <c r="AD8" s="13" t="s">
        <v>131</v>
      </c>
      <c r="AE8" s="13" t="s">
        <v>132</v>
      </c>
      <c r="AF8" s="13" t="s">
        <v>133</v>
      </c>
      <c r="AG8" s="13" t="s">
        <v>134</v>
      </c>
      <c r="AH8" s="174" t="s">
        <v>135</v>
      </c>
      <c r="AI8" s="362"/>
      <c r="AJ8" s="359"/>
      <c r="AK8" s="359"/>
      <c r="AL8" s="25"/>
      <c r="AM8" s="29"/>
      <c r="AN8" s="29"/>
    </row>
    <row r="9" spans="1:41" ht="18" customHeight="1" x14ac:dyDescent="0.15">
      <c r="A9" s="20"/>
      <c r="B9" s="9" t="s">
        <v>52</v>
      </c>
      <c r="C9" s="1" t="s">
        <v>74</v>
      </c>
      <c r="D9" s="159"/>
      <c r="E9" s="126" t="s">
        <v>93</v>
      </c>
      <c r="F9" s="30" t="s">
        <v>82</v>
      </c>
      <c r="G9" s="191">
        <v>8</v>
      </c>
      <c r="H9" s="1">
        <v>8</v>
      </c>
      <c r="I9" s="1">
        <v>8</v>
      </c>
      <c r="J9" s="1">
        <v>8</v>
      </c>
      <c r="K9" s="1">
        <v>8</v>
      </c>
      <c r="L9" s="1"/>
      <c r="M9" s="159"/>
      <c r="N9" s="192">
        <v>8</v>
      </c>
      <c r="O9" s="1">
        <v>8</v>
      </c>
      <c r="P9" s="1">
        <v>8</v>
      </c>
      <c r="Q9" s="1">
        <v>8</v>
      </c>
      <c r="R9" s="1">
        <v>8</v>
      </c>
      <c r="S9" s="1"/>
      <c r="T9" s="1"/>
      <c r="U9" s="192">
        <v>8</v>
      </c>
      <c r="V9" s="1">
        <v>8</v>
      </c>
      <c r="W9" s="1">
        <v>8</v>
      </c>
      <c r="X9" s="1">
        <v>8</v>
      </c>
      <c r="Y9" s="1" t="s">
        <v>95</v>
      </c>
      <c r="Z9" s="1"/>
      <c r="AA9" s="1"/>
      <c r="AB9" s="192">
        <v>8</v>
      </c>
      <c r="AC9" s="1">
        <v>8</v>
      </c>
      <c r="AD9" s="1">
        <v>8</v>
      </c>
      <c r="AE9" s="1">
        <v>8</v>
      </c>
      <c r="AF9" s="1">
        <v>8</v>
      </c>
      <c r="AG9" s="133"/>
      <c r="AH9" s="135"/>
      <c r="AI9" s="31">
        <f t="shared" ref="AI9:AI41" si="0">SUM(G9:AH9)</f>
        <v>152</v>
      </c>
      <c r="AJ9" s="257">
        <f>IF(C9="A",$AM$50,IF(AI9&lt;$AM$50,AI9,$AM$50))</f>
        <v>160</v>
      </c>
      <c r="AK9" s="32">
        <f>IF(SUM(AJ9/$AM$50)&lt;1,ROUNDDOWN(SUM(AJ9/$AM$50),1),1)</f>
        <v>1</v>
      </c>
      <c r="AL9" s="20"/>
    </row>
    <row r="10" spans="1:41" ht="18" customHeight="1" x14ac:dyDescent="0.15">
      <c r="A10" s="20"/>
      <c r="B10" s="10" t="s">
        <v>53</v>
      </c>
      <c r="C10" s="188" t="s">
        <v>75</v>
      </c>
      <c r="D10" s="160" t="s">
        <v>53</v>
      </c>
      <c r="E10" s="190" t="s">
        <v>94</v>
      </c>
      <c r="F10" s="33" t="s">
        <v>83</v>
      </c>
      <c r="G10" s="193">
        <v>4</v>
      </c>
      <c r="H10" s="188">
        <v>4</v>
      </c>
      <c r="I10" s="188"/>
      <c r="J10" s="188"/>
      <c r="K10" s="188"/>
      <c r="L10" s="188"/>
      <c r="M10" s="194"/>
      <c r="N10" s="195">
        <v>4</v>
      </c>
      <c r="O10" s="188">
        <v>4</v>
      </c>
      <c r="P10" s="188"/>
      <c r="Q10" s="188"/>
      <c r="R10" s="188"/>
      <c r="S10" s="188"/>
      <c r="T10" s="194"/>
      <c r="U10" s="195">
        <v>4</v>
      </c>
      <c r="V10" s="188">
        <v>4</v>
      </c>
      <c r="W10" s="188"/>
      <c r="X10" s="188"/>
      <c r="Y10" s="188"/>
      <c r="Z10" s="188"/>
      <c r="AA10" s="194"/>
      <c r="AB10" s="195">
        <v>4</v>
      </c>
      <c r="AC10" s="188">
        <v>4</v>
      </c>
      <c r="AD10" s="188"/>
      <c r="AE10" s="188"/>
      <c r="AF10" s="188"/>
      <c r="AG10" s="137"/>
      <c r="AH10" s="175"/>
      <c r="AI10" s="34">
        <f t="shared" si="0"/>
        <v>32</v>
      </c>
      <c r="AJ10" s="258">
        <f>IF(C10="A",$AM$50,IF(AI10&lt;$AM$50,AI10,$AM$50))</f>
        <v>32</v>
      </c>
      <c r="AK10" s="35">
        <f>IF(SUM(AJ10/$AM$50)&lt;1,ROUNDDOWN(SUM(AJ10/$AM$50),1),1)</f>
        <v>0.2</v>
      </c>
      <c r="AL10" s="20"/>
    </row>
    <row r="11" spans="1:41" ht="18" customHeight="1" thickBot="1" x14ac:dyDescent="0.2">
      <c r="A11" s="20"/>
      <c r="B11" s="127"/>
      <c r="C11" s="189"/>
      <c r="D11" s="142"/>
      <c r="E11" s="129"/>
      <c r="F11" s="36" t="s">
        <v>83</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9">
        <f>IF(C11="A",$AM$50,IF(AI11&lt;$AM$50,AI11,$AM$50))</f>
        <v>0</v>
      </c>
      <c r="AK11" s="38">
        <f>IF(SUM(AJ11/$AM$50)&lt;1,ROUNDDOWN(SUM(AJ11/$AM$50),1),1)</f>
        <v>0</v>
      </c>
      <c r="AL11" s="20"/>
    </row>
    <row r="12" spans="1:41" ht="18" customHeight="1" x14ac:dyDescent="0.15">
      <c r="A12" s="20"/>
      <c r="B12" s="295" t="s">
        <v>54</v>
      </c>
      <c r="C12" s="317" t="s">
        <v>75</v>
      </c>
      <c r="D12" s="161"/>
      <c r="E12" s="363" t="s">
        <v>111</v>
      </c>
      <c r="F12" s="39" t="s">
        <v>27</v>
      </c>
      <c r="G12" s="191">
        <v>4</v>
      </c>
      <c r="H12" s="1">
        <v>4</v>
      </c>
      <c r="I12" s="1">
        <v>4</v>
      </c>
      <c r="J12" s="1">
        <v>4</v>
      </c>
      <c r="K12" s="1">
        <v>4</v>
      </c>
      <c r="L12" s="1"/>
      <c r="M12" s="159"/>
      <c r="N12" s="192">
        <v>4</v>
      </c>
      <c r="O12" s="1">
        <v>4</v>
      </c>
      <c r="P12" s="1">
        <v>4</v>
      </c>
      <c r="Q12" s="1">
        <v>4</v>
      </c>
      <c r="R12" s="1">
        <v>4</v>
      </c>
      <c r="S12" s="1"/>
      <c r="T12" s="196">
        <v>8</v>
      </c>
      <c r="U12" s="197">
        <v>4</v>
      </c>
      <c r="V12" s="1">
        <v>4</v>
      </c>
      <c r="W12" s="1">
        <v>4</v>
      </c>
      <c r="X12" s="1">
        <v>4</v>
      </c>
      <c r="Y12" s="1">
        <v>4</v>
      </c>
      <c r="Z12" s="1"/>
      <c r="AA12" s="196"/>
      <c r="AB12" s="197">
        <v>4</v>
      </c>
      <c r="AC12" s="1">
        <v>4</v>
      </c>
      <c r="AD12" s="1">
        <v>4</v>
      </c>
      <c r="AE12" s="1">
        <v>4</v>
      </c>
      <c r="AF12" s="1">
        <v>4</v>
      </c>
      <c r="AG12" s="1"/>
      <c r="AH12" s="204"/>
      <c r="AI12" s="31">
        <f t="shared" si="0"/>
        <v>88</v>
      </c>
      <c r="AJ12" s="303">
        <f>IF(C12="A",$AM$50,IF(SUM(AI12+AI13)&lt;$AM$50,SUM(AI12+AI13),$AM$50))</f>
        <v>120</v>
      </c>
      <c r="AK12" s="263">
        <f>ROUNDUP(AJ42/AM50,1)</f>
        <v>12.2</v>
      </c>
      <c r="AL12" s="20"/>
    </row>
    <row r="13" spans="1:41" ht="18" customHeight="1" x14ac:dyDescent="0.15">
      <c r="A13" s="20"/>
      <c r="B13" s="293"/>
      <c r="C13" s="261"/>
      <c r="D13" s="255"/>
      <c r="E13" s="364"/>
      <c r="F13" s="40" t="s">
        <v>8</v>
      </c>
      <c r="G13" s="193"/>
      <c r="H13" s="188"/>
      <c r="I13" s="188"/>
      <c r="J13" s="188">
        <v>3</v>
      </c>
      <c r="K13" s="188">
        <v>5</v>
      </c>
      <c r="L13" s="188"/>
      <c r="M13" s="194"/>
      <c r="N13" s="195"/>
      <c r="O13" s="188"/>
      <c r="P13" s="188"/>
      <c r="Q13" s="188">
        <v>3</v>
      </c>
      <c r="R13" s="188">
        <v>5</v>
      </c>
      <c r="S13" s="188"/>
      <c r="T13" s="198"/>
      <c r="U13" s="199"/>
      <c r="V13" s="188"/>
      <c r="W13" s="188"/>
      <c r="X13" s="188">
        <v>3</v>
      </c>
      <c r="Y13" s="188">
        <v>5</v>
      </c>
      <c r="Z13" s="188"/>
      <c r="AA13" s="198"/>
      <c r="AB13" s="199"/>
      <c r="AC13" s="188"/>
      <c r="AD13" s="188"/>
      <c r="AE13" s="188">
        <v>3</v>
      </c>
      <c r="AF13" s="188">
        <v>5</v>
      </c>
      <c r="AG13" s="188"/>
      <c r="AH13" s="205"/>
      <c r="AI13" s="37">
        <f t="shared" si="0"/>
        <v>32</v>
      </c>
      <c r="AJ13" s="262"/>
      <c r="AK13" s="264">
        <f t="shared" ref="AK13:AK43" si="1">IF(SUM(AJ13/$AM$50)&lt;1,ROUNDDOWN(SUM(AI13/$AM$50),1),1)</f>
        <v>0.2</v>
      </c>
      <c r="AL13" s="20"/>
    </row>
    <row r="14" spans="1:41" ht="18" customHeight="1" x14ac:dyDescent="0.15">
      <c r="A14" s="20"/>
      <c r="B14" s="292"/>
      <c r="C14" s="261" t="s">
        <v>74</v>
      </c>
      <c r="D14" s="146"/>
      <c r="E14" s="353" t="s">
        <v>100</v>
      </c>
      <c r="F14" s="40" t="s">
        <v>22</v>
      </c>
      <c r="G14" s="200"/>
      <c r="H14" s="158">
        <v>8</v>
      </c>
      <c r="I14" s="201">
        <v>8</v>
      </c>
      <c r="J14" s="201">
        <v>8</v>
      </c>
      <c r="K14" s="201">
        <v>4</v>
      </c>
      <c r="L14" s="201">
        <v>4</v>
      </c>
      <c r="M14" s="201"/>
      <c r="N14" s="202"/>
      <c r="O14" s="201">
        <v>8</v>
      </c>
      <c r="P14" s="201">
        <v>8</v>
      </c>
      <c r="Q14" s="201">
        <v>8</v>
      </c>
      <c r="R14" s="201">
        <v>4</v>
      </c>
      <c r="S14" s="201">
        <v>4</v>
      </c>
      <c r="T14" s="201"/>
      <c r="U14" s="202"/>
      <c r="V14" s="201">
        <v>8</v>
      </c>
      <c r="W14" s="201">
        <v>8</v>
      </c>
      <c r="X14" s="201">
        <v>8</v>
      </c>
      <c r="Y14" s="201">
        <v>4</v>
      </c>
      <c r="Z14" s="201">
        <v>4</v>
      </c>
      <c r="AA14" s="201"/>
      <c r="AB14" s="202"/>
      <c r="AC14" s="201">
        <v>8</v>
      </c>
      <c r="AD14" s="201">
        <v>8</v>
      </c>
      <c r="AE14" s="201">
        <v>8</v>
      </c>
      <c r="AF14" s="201">
        <v>4</v>
      </c>
      <c r="AG14" s="201">
        <v>4</v>
      </c>
      <c r="AH14" s="206"/>
      <c r="AI14" s="37">
        <f t="shared" si="0"/>
        <v>128</v>
      </c>
      <c r="AJ14" s="262">
        <f>IF(C14="A",$AM$50,IF(SUM(AI14+AI15)&lt;$AM$50,SUM(AI14+AI15),$AM$50))</f>
        <v>160</v>
      </c>
      <c r="AK14" s="264">
        <f t="shared" si="1"/>
        <v>1</v>
      </c>
      <c r="AL14" s="20"/>
    </row>
    <row r="15" spans="1:41" ht="18" customHeight="1" x14ac:dyDescent="0.15">
      <c r="A15" s="20"/>
      <c r="B15" s="293"/>
      <c r="C15" s="261"/>
      <c r="D15" s="160"/>
      <c r="E15" s="353"/>
      <c r="F15" s="40" t="s">
        <v>8</v>
      </c>
      <c r="G15" s="193"/>
      <c r="H15" s="188"/>
      <c r="I15" s="188"/>
      <c r="J15" s="188"/>
      <c r="K15" s="188">
        <v>3</v>
      </c>
      <c r="L15" s="188">
        <v>5</v>
      </c>
      <c r="M15" s="188"/>
      <c r="N15" s="195"/>
      <c r="O15" s="188"/>
      <c r="P15" s="188"/>
      <c r="Q15" s="188"/>
      <c r="R15" s="188">
        <v>3</v>
      </c>
      <c r="S15" s="188">
        <v>5</v>
      </c>
      <c r="T15" s="188"/>
      <c r="U15" s="195"/>
      <c r="V15" s="188"/>
      <c r="W15" s="188"/>
      <c r="X15" s="188"/>
      <c r="Y15" s="188">
        <v>3</v>
      </c>
      <c r="Z15" s="188">
        <v>5</v>
      </c>
      <c r="AA15" s="188"/>
      <c r="AB15" s="195"/>
      <c r="AC15" s="188"/>
      <c r="AD15" s="188"/>
      <c r="AE15" s="188"/>
      <c r="AF15" s="188">
        <v>3</v>
      </c>
      <c r="AG15" s="188">
        <v>5</v>
      </c>
      <c r="AH15" s="205"/>
      <c r="AI15" s="37">
        <f t="shared" si="0"/>
        <v>32</v>
      </c>
      <c r="AJ15" s="262"/>
      <c r="AK15" s="264">
        <f t="shared" si="1"/>
        <v>0.2</v>
      </c>
      <c r="AL15" s="20"/>
    </row>
    <row r="16" spans="1:41" ht="18" customHeight="1" x14ac:dyDescent="0.15">
      <c r="A16" s="20"/>
      <c r="B16" s="292"/>
      <c r="C16" s="261" t="s">
        <v>74</v>
      </c>
      <c r="D16" s="146"/>
      <c r="E16" s="353" t="s">
        <v>101</v>
      </c>
      <c r="F16" s="40" t="s">
        <v>22</v>
      </c>
      <c r="G16" s="193">
        <v>8</v>
      </c>
      <c r="H16" s="188"/>
      <c r="I16" s="201">
        <v>8</v>
      </c>
      <c r="J16" s="201">
        <v>8</v>
      </c>
      <c r="K16" s="201">
        <v>8</v>
      </c>
      <c r="L16" s="201">
        <v>4</v>
      </c>
      <c r="M16" s="201">
        <v>4</v>
      </c>
      <c r="N16" s="202"/>
      <c r="O16" s="201"/>
      <c r="P16" s="201">
        <v>8</v>
      </c>
      <c r="Q16" s="201"/>
      <c r="R16" s="201" t="s">
        <v>95</v>
      </c>
      <c r="S16" s="201">
        <v>4</v>
      </c>
      <c r="T16" s="201">
        <v>4</v>
      </c>
      <c r="U16" s="202"/>
      <c r="V16" s="201"/>
      <c r="W16" s="201">
        <v>8</v>
      </c>
      <c r="X16" s="201">
        <v>8</v>
      </c>
      <c r="Y16" s="201">
        <v>8</v>
      </c>
      <c r="Z16" s="201">
        <v>4</v>
      </c>
      <c r="AA16" s="201">
        <v>4</v>
      </c>
      <c r="AB16" s="202"/>
      <c r="AC16" s="201"/>
      <c r="AD16" s="201">
        <v>8</v>
      </c>
      <c r="AE16" s="201">
        <v>8</v>
      </c>
      <c r="AF16" s="201">
        <v>8</v>
      </c>
      <c r="AG16" s="201">
        <v>4</v>
      </c>
      <c r="AH16" s="206">
        <v>4</v>
      </c>
      <c r="AI16" s="37">
        <f t="shared" si="0"/>
        <v>120</v>
      </c>
      <c r="AJ16" s="262">
        <f>IF(C16="A",$AM$50,IF(SUM(AI16+AI17)&lt;$AM$50,SUM(AI16+AI17),$AM$50))</f>
        <v>160</v>
      </c>
      <c r="AK16" s="264">
        <f t="shared" si="1"/>
        <v>1</v>
      </c>
      <c r="AL16" s="20"/>
    </row>
    <row r="17" spans="1:38" ht="18" customHeight="1" x14ac:dyDescent="0.15">
      <c r="A17" s="20"/>
      <c r="B17" s="293"/>
      <c r="C17" s="261"/>
      <c r="D17" s="147"/>
      <c r="E17" s="353"/>
      <c r="F17" s="40" t="s">
        <v>8</v>
      </c>
      <c r="G17" s="193"/>
      <c r="H17" s="188"/>
      <c r="I17" s="188"/>
      <c r="J17" s="188"/>
      <c r="K17" s="188"/>
      <c r="L17" s="188">
        <v>3</v>
      </c>
      <c r="M17" s="188">
        <v>5</v>
      </c>
      <c r="N17" s="195"/>
      <c r="O17" s="188"/>
      <c r="P17" s="188"/>
      <c r="Q17" s="188"/>
      <c r="R17" s="188"/>
      <c r="S17" s="188">
        <v>3</v>
      </c>
      <c r="T17" s="188">
        <v>5</v>
      </c>
      <c r="U17" s="195"/>
      <c r="V17" s="188"/>
      <c r="W17" s="188"/>
      <c r="X17" s="188"/>
      <c r="Y17" s="188"/>
      <c r="Z17" s="188">
        <v>3</v>
      </c>
      <c r="AA17" s="188">
        <v>5</v>
      </c>
      <c r="AB17" s="195"/>
      <c r="AC17" s="188"/>
      <c r="AD17" s="188"/>
      <c r="AE17" s="188"/>
      <c r="AF17" s="188"/>
      <c r="AG17" s="188">
        <v>3</v>
      </c>
      <c r="AH17" s="205">
        <v>5</v>
      </c>
      <c r="AI17" s="37">
        <f t="shared" si="0"/>
        <v>32</v>
      </c>
      <c r="AJ17" s="262"/>
      <c r="AK17" s="264">
        <f t="shared" si="1"/>
        <v>0.2</v>
      </c>
      <c r="AL17" s="20"/>
    </row>
    <row r="18" spans="1:38" ht="18" customHeight="1" x14ac:dyDescent="0.15">
      <c r="A18" s="20"/>
      <c r="B18" s="292"/>
      <c r="C18" s="261" t="s">
        <v>74</v>
      </c>
      <c r="D18" s="146"/>
      <c r="E18" s="353" t="s">
        <v>102</v>
      </c>
      <c r="F18" s="40" t="s">
        <v>22</v>
      </c>
      <c r="G18" s="193">
        <v>4</v>
      </c>
      <c r="H18" s="188"/>
      <c r="I18" s="201"/>
      <c r="J18" s="201" t="s">
        <v>95</v>
      </c>
      <c r="K18" s="201">
        <v>8</v>
      </c>
      <c r="L18" s="201">
        <v>8</v>
      </c>
      <c r="M18" s="201">
        <v>4</v>
      </c>
      <c r="N18" s="202">
        <v>4</v>
      </c>
      <c r="O18" s="201"/>
      <c r="P18" s="201"/>
      <c r="Q18" s="201">
        <v>8</v>
      </c>
      <c r="R18" s="201">
        <v>8</v>
      </c>
      <c r="S18" s="201">
        <v>8</v>
      </c>
      <c r="T18" s="201">
        <v>4</v>
      </c>
      <c r="U18" s="202">
        <v>4</v>
      </c>
      <c r="V18" s="201"/>
      <c r="W18" s="201"/>
      <c r="X18" s="201">
        <v>8</v>
      </c>
      <c r="Y18" s="201">
        <v>8</v>
      </c>
      <c r="Z18" s="201">
        <v>8</v>
      </c>
      <c r="AA18" s="201">
        <v>4</v>
      </c>
      <c r="AB18" s="202">
        <v>4</v>
      </c>
      <c r="AC18" s="201"/>
      <c r="AD18" s="201"/>
      <c r="AE18" s="201">
        <v>8</v>
      </c>
      <c r="AF18" s="201">
        <v>8</v>
      </c>
      <c r="AG18" s="201">
        <v>8</v>
      </c>
      <c r="AH18" s="206">
        <v>4</v>
      </c>
      <c r="AI18" s="37">
        <f t="shared" si="0"/>
        <v>120</v>
      </c>
      <c r="AJ18" s="262">
        <f>IF(C18="A",$AM$50,IF(SUM(AI18+AI19)&lt;$AM$50,SUM(AI18+AI19),$AM$50))</f>
        <v>160</v>
      </c>
      <c r="AK18" s="264">
        <f t="shared" si="1"/>
        <v>1</v>
      </c>
      <c r="AL18" s="20"/>
    </row>
    <row r="19" spans="1:38" ht="18" customHeight="1" x14ac:dyDescent="0.15">
      <c r="A19" s="20"/>
      <c r="B19" s="293"/>
      <c r="C19" s="261"/>
      <c r="D19" s="147"/>
      <c r="E19" s="353"/>
      <c r="F19" s="40" t="s">
        <v>8</v>
      </c>
      <c r="G19" s="193">
        <v>5</v>
      </c>
      <c r="H19" s="188"/>
      <c r="I19" s="188"/>
      <c r="J19" s="188"/>
      <c r="K19" s="188"/>
      <c r="L19" s="188"/>
      <c r="M19" s="188">
        <v>3</v>
      </c>
      <c r="N19" s="195">
        <v>5</v>
      </c>
      <c r="O19" s="188"/>
      <c r="P19" s="188"/>
      <c r="Q19" s="188"/>
      <c r="R19" s="188"/>
      <c r="S19" s="188"/>
      <c r="T19" s="188">
        <v>3</v>
      </c>
      <c r="U19" s="195">
        <v>5</v>
      </c>
      <c r="V19" s="188"/>
      <c r="W19" s="188"/>
      <c r="X19" s="188"/>
      <c r="Y19" s="188"/>
      <c r="Z19" s="188"/>
      <c r="AA19" s="188">
        <v>3</v>
      </c>
      <c r="AB19" s="195">
        <v>5</v>
      </c>
      <c r="AC19" s="188"/>
      <c r="AD19" s="188"/>
      <c r="AE19" s="188"/>
      <c r="AF19" s="188"/>
      <c r="AG19" s="188"/>
      <c r="AH19" s="205">
        <v>3</v>
      </c>
      <c r="AI19" s="37">
        <f t="shared" si="0"/>
        <v>32</v>
      </c>
      <c r="AJ19" s="262"/>
      <c r="AK19" s="264">
        <f t="shared" si="1"/>
        <v>0.2</v>
      </c>
      <c r="AL19" s="20"/>
    </row>
    <row r="20" spans="1:38" ht="18" customHeight="1" x14ac:dyDescent="0.15">
      <c r="A20" s="20"/>
      <c r="B20" s="292"/>
      <c r="C20" s="261" t="s">
        <v>74</v>
      </c>
      <c r="D20" s="146"/>
      <c r="E20" s="353" t="s">
        <v>103</v>
      </c>
      <c r="F20" s="40" t="s">
        <v>22</v>
      </c>
      <c r="G20" s="193">
        <v>4</v>
      </c>
      <c r="H20" s="188">
        <v>4</v>
      </c>
      <c r="I20" s="188"/>
      <c r="J20" s="188"/>
      <c r="K20" s="188">
        <v>8</v>
      </c>
      <c r="L20" s="188">
        <v>8</v>
      </c>
      <c r="M20" s="188">
        <v>8</v>
      </c>
      <c r="N20" s="195">
        <v>4</v>
      </c>
      <c r="O20" s="188">
        <v>4</v>
      </c>
      <c r="P20" s="188"/>
      <c r="Q20" s="188"/>
      <c r="R20" s="188" t="s">
        <v>95</v>
      </c>
      <c r="S20" s="188">
        <v>8</v>
      </c>
      <c r="T20" s="188">
        <v>8</v>
      </c>
      <c r="U20" s="195">
        <v>4</v>
      </c>
      <c r="V20" s="188">
        <v>4</v>
      </c>
      <c r="W20" s="188"/>
      <c r="X20" s="188"/>
      <c r="Y20" s="188">
        <v>8</v>
      </c>
      <c r="Z20" s="188">
        <v>8</v>
      </c>
      <c r="AA20" s="188">
        <v>8</v>
      </c>
      <c r="AB20" s="195">
        <v>4</v>
      </c>
      <c r="AC20" s="188">
        <v>4</v>
      </c>
      <c r="AD20" s="188"/>
      <c r="AE20" s="188"/>
      <c r="AF20" s="188">
        <v>8</v>
      </c>
      <c r="AG20" s="188">
        <v>8</v>
      </c>
      <c r="AH20" s="205">
        <v>8</v>
      </c>
      <c r="AI20" s="37">
        <f t="shared" si="0"/>
        <v>120</v>
      </c>
      <c r="AJ20" s="262">
        <f>IF(C20="A",$AM$50,IF(SUM(AI20+AI21)&lt;$AM$50,SUM(AI20+AI21),$AM$50))</f>
        <v>160</v>
      </c>
      <c r="AK20" s="264">
        <f t="shared" si="1"/>
        <v>1</v>
      </c>
      <c r="AL20" s="20"/>
    </row>
    <row r="21" spans="1:38" ht="18" customHeight="1" x14ac:dyDescent="0.15">
      <c r="A21" s="20"/>
      <c r="B21" s="293"/>
      <c r="C21" s="261"/>
      <c r="D21" s="147"/>
      <c r="E21" s="353"/>
      <c r="F21" s="40" t="s">
        <v>8</v>
      </c>
      <c r="G21" s="193">
        <v>3</v>
      </c>
      <c r="H21" s="188">
        <v>5</v>
      </c>
      <c r="I21" s="188"/>
      <c r="J21" s="188"/>
      <c r="K21" s="188"/>
      <c r="L21" s="188"/>
      <c r="M21" s="188"/>
      <c r="N21" s="195">
        <v>3</v>
      </c>
      <c r="O21" s="188">
        <v>5</v>
      </c>
      <c r="P21" s="188"/>
      <c r="Q21" s="188"/>
      <c r="R21" s="188"/>
      <c r="S21" s="188"/>
      <c r="T21" s="188"/>
      <c r="U21" s="195">
        <v>3</v>
      </c>
      <c r="V21" s="188">
        <v>5</v>
      </c>
      <c r="W21" s="188"/>
      <c r="X21" s="188"/>
      <c r="Y21" s="188"/>
      <c r="Z21" s="188"/>
      <c r="AA21" s="188"/>
      <c r="AB21" s="195">
        <v>3</v>
      </c>
      <c r="AC21" s="188">
        <v>5</v>
      </c>
      <c r="AD21" s="188"/>
      <c r="AE21" s="188"/>
      <c r="AF21" s="188"/>
      <c r="AG21" s="188"/>
      <c r="AH21" s="205"/>
      <c r="AI21" s="37">
        <f t="shared" si="0"/>
        <v>32</v>
      </c>
      <c r="AJ21" s="262"/>
      <c r="AK21" s="264">
        <f t="shared" si="1"/>
        <v>0.2</v>
      </c>
      <c r="AL21" s="20"/>
    </row>
    <row r="22" spans="1:38" ht="18" customHeight="1" x14ac:dyDescent="0.15">
      <c r="A22" s="20"/>
      <c r="B22" s="292"/>
      <c r="C22" s="261" t="s">
        <v>74</v>
      </c>
      <c r="D22" s="146"/>
      <c r="E22" s="273" t="s">
        <v>104</v>
      </c>
      <c r="F22" s="40" t="s">
        <v>22</v>
      </c>
      <c r="G22" s="193">
        <v>8</v>
      </c>
      <c r="H22" s="188">
        <v>4</v>
      </c>
      <c r="I22" s="188">
        <v>4</v>
      </c>
      <c r="J22" s="188"/>
      <c r="K22" s="188"/>
      <c r="L22" s="188">
        <v>8</v>
      </c>
      <c r="M22" s="188">
        <v>8</v>
      </c>
      <c r="N22" s="195">
        <v>8</v>
      </c>
      <c r="O22" s="188">
        <v>4</v>
      </c>
      <c r="P22" s="188">
        <v>4</v>
      </c>
      <c r="Q22" s="188"/>
      <c r="R22" s="188"/>
      <c r="S22" s="188">
        <v>8</v>
      </c>
      <c r="T22" s="188">
        <v>8</v>
      </c>
      <c r="U22" s="195">
        <v>8</v>
      </c>
      <c r="V22" s="188">
        <v>4</v>
      </c>
      <c r="W22" s="188">
        <v>4</v>
      </c>
      <c r="X22" s="188"/>
      <c r="Y22" s="188"/>
      <c r="Z22" s="188" t="s">
        <v>95</v>
      </c>
      <c r="AA22" s="188">
        <v>8</v>
      </c>
      <c r="AB22" s="195">
        <v>8</v>
      </c>
      <c r="AC22" s="188">
        <v>4</v>
      </c>
      <c r="AD22" s="188">
        <v>4</v>
      </c>
      <c r="AE22" s="188"/>
      <c r="AF22" s="188"/>
      <c r="AG22" s="188">
        <v>8</v>
      </c>
      <c r="AH22" s="205">
        <v>8</v>
      </c>
      <c r="AI22" s="37">
        <f t="shared" si="0"/>
        <v>120</v>
      </c>
      <c r="AJ22" s="262">
        <f>IF(C22="A",$AM$50,IF(SUM(AI22+AI23)&lt;$AM$50,SUM(AI22+AI23),$AM$50))</f>
        <v>160</v>
      </c>
      <c r="AK22" s="264">
        <f t="shared" si="1"/>
        <v>1</v>
      </c>
      <c r="AL22" s="20"/>
    </row>
    <row r="23" spans="1:38" ht="18" customHeight="1" x14ac:dyDescent="0.15">
      <c r="A23" s="20"/>
      <c r="B23" s="293"/>
      <c r="C23" s="261"/>
      <c r="D23" s="147"/>
      <c r="E23" s="274"/>
      <c r="F23" s="40" t="s">
        <v>8</v>
      </c>
      <c r="G23" s="193"/>
      <c r="H23" s="188">
        <v>3</v>
      </c>
      <c r="I23" s="188">
        <v>5</v>
      </c>
      <c r="J23" s="188"/>
      <c r="K23" s="188"/>
      <c r="L23" s="188"/>
      <c r="M23" s="188"/>
      <c r="N23" s="195"/>
      <c r="O23" s="188">
        <v>3</v>
      </c>
      <c r="P23" s="188">
        <v>5</v>
      </c>
      <c r="Q23" s="188"/>
      <c r="R23" s="188"/>
      <c r="S23" s="188"/>
      <c r="T23" s="188"/>
      <c r="U23" s="195"/>
      <c r="V23" s="188">
        <v>3</v>
      </c>
      <c r="W23" s="188">
        <v>5</v>
      </c>
      <c r="X23" s="188"/>
      <c r="Y23" s="188"/>
      <c r="Z23" s="188"/>
      <c r="AA23" s="188"/>
      <c r="AB23" s="195"/>
      <c r="AC23" s="188">
        <v>3</v>
      </c>
      <c r="AD23" s="188">
        <v>5</v>
      </c>
      <c r="AE23" s="188"/>
      <c r="AF23" s="188"/>
      <c r="AG23" s="188"/>
      <c r="AH23" s="205"/>
      <c r="AI23" s="37">
        <f t="shared" si="0"/>
        <v>32</v>
      </c>
      <c r="AJ23" s="262"/>
      <c r="AK23" s="264">
        <f t="shared" si="1"/>
        <v>0.2</v>
      </c>
      <c r="AL23" s="20"/>
    </row>
    <row r="24" spans="1:38" ht="18" customHeight="1" x14ac:dyDescent="0.15">
      <c r="A24" s="20"/>
      <c r="B24" s="292"/>
      <c r="C24" s="261" t="s">
        <v>74</v>
      </c>
      <c r="D24" s="146"/>
      <c r="E24" s="353" t="s">
        <v>105</v>
      </c>
      <c r="F24" s="40" t="s">
        <v>22</v>
      </c>
      <c r="G24" s="193" t="s">
        <v>95</v>
      </c>
      <c r="H24" s="188">
        <v>8</v>
      </c>
      <c r="I24" s="188">
        <v>4</v>
      </c>
      <c r="J24" s="188">
        <v>4</v>
      </c>
      <c r="K24" s="188"/>
      <c r="L24" s="188"/>
      <c r="M24" s="188">
        <v>8</v>
      </c>
      <c r="N24" s="195">
        <v>8</v>
      </c>
      <c r="O24" s="188">
        <v>8</v>
      </c>
      <c r="P24" s="188">
        <v>4</v>
      </c>
      <c r="Q24" s="188">
        <v>4</v>
      </c>
      <c r="R24" s="188"/>
      <c r="S24" s="188"/>
      <c r="T24" s="188">
        <v>8</v>
      </c>
      <c r="U24" s="195">
        <v>8</v>
      </c>
      <c r="V24" s="188">
        <v>8</v>
      </c>
      <c r="W24" s="188">
        <v>4</v>
      </c>
      <c r="X24" s="188">
        <v>4</v>
      </c>
      <c r="Y24" s="188"/>
      <c r="Z24" s="188"/>
      <c r="AA24" s="188">
        <v>8</v>
      </c>
      <c r="AB24" s="195">
        <v>8</v>
      </c>
      <c r="AC24" s="188">
        <v>8</v>
      </c>
      <c r="AD24" s="188">
        <v>4</v>
      </c>
      <c r="AE24" s="188">
        <v>4</v>
      </c>
      <c r="AF24" s="188"/>
      <c r="AG24" s="188"/>
      <c r="AH24" s="205">
        <v>8</v>
      </c>
      <c r="AI24" s="37">
        <f t="shared" si="0"/>
        <v>120</v>
      </c>
      <c r="AJ24" s="262">
        <f>IF(C24="A",$AM$50,IF(SUM(AI24+AI25)&lt;$AM$50,SUM(AI24+AI25),$AM$50))</f>
        <v>160</v>
      </c>
      <c r="AK24" s="264">
        <f t="shared" si="1"/>
        <v>1</v>
      </c>
      <c r="AL24" s="20"/>
    </row>
    <row r="25" spans="1:38" ht="18" customHeight="1" x14ac:dyDescent="0.15">
      <c r="A25" s="20"/>
      <c r="B25" s="293"/>
      <c r="C25" s="261"/>
      <c r="D25" s="147"/>
      <c r="E25" s="353"/>
      <c r="F25" s="40" t="s">
        <v>8</v>
      </c>
      <c r="G25" s="193"/>
      <c r="H25" s="188"/>
      <c r="I25" s="188">
        <v>3</v>
      </c>
      <c r="J25" s="188">
        <v>5</v>
      </c>
      <c r="K25" s="188"/>
      <c r="L25" s="188"/>
      <c r="M25" s="188"/>
      <c r="N25" s="195"/>
      <c r="O25" s="188"/>
      <c r="P25" s="188">
        <v>3</v>
      </c>
      <c r="Q25" s="188">
        <v>5</v>
      </c>
      <c r="R25" s="188"/>
      <c r="S25" s="188"/>
      <c r="T25" s="188"/>
      <c r="U25" s="195"/>
      <c r="V25" s="188"/>
      <c r="W25" s="188">
        <v>3</v>
      </c>
      <c r="X25" s="188">
        <v>5</v>
      </c>
      <c r="Y25" s="188"/>
      <c r="Z25" s="188"/>
      <c r="AA25" s="188"/>
      <c r="AB25" s="195"/>
      <c r="AC25" s="188"/>
      <c r="AD25" s="188">
        <v>3</v>
      </c>
      <c r="AE25" s="188">
        <v>5</v>
      </c>
      <c r="AF25" s="188"/>
      <c r="AG25" s="188"/>
      <c r="AH25" s="205"/>
      <c r="AI25" s="37">
        <f t="shared" si="0"/>
        <v>32</v>
      </c>
      <c r="AJ25" s="262"/>
      <c r="AK25" s="264">
        <f t="shared" si="1"/>
        <v>0.2</v>
      </c>
      <c r="AL25" s="20"/>
    </row>
    <row r="26" spans="1:38" ht="18" customHeight="1" x14ac:dyDescent="0.15">
      <c r="A26" s="20"/>
      <c r="B26" s="292"/>
      <c r="C26" s="261" t="s">
        <v>74</v>
      </c>
      <c r="D26" s="146"/>
      <c r="E26" s="353" t="s">
        <v>106</v>
      </c>
      <c r="F26" s="40" t="s">
        <v>22</v>
      </c>
      <c r="G26" s="200">
        <v>8</v>
      </c>
      <c r="H26" s="158">
        <v>8</v>
      </c>
      <c r="I26" s="188">
        <v>8</v>
      </c>
      <c r="J26" s="188">
        <v>8</v>
      </c>
      <c r="K26" s="158">
        <v>8</v>
      </c>
      <c r="L26" s="158"/>
      <c r="M26" s="158"/>
      <c r="N26" s="203">
        <v>8</v>
      </c>
      <c r="O26" s="158">
        <v>8</v>
      </c>
      <c r="P26" s="188" t="s">
        <v>95</v>
      </c>
      <c r="Q26" s="188">
        <v>8</v>
      </c>
      <c r="R26" s="158">
        <v>8</v>
      </c>
      <c r="S26" s="158"/>
      <c r="T26" s="158"/>
      <c r="U26" s="203">
        <v>8</v>
      </c>
      <c r="V26" s="158">
        <v>8</v>
      </c>
      <c r="W26" s="188" t="s">
        <v>95</v>
      </c>
      <c r="X26" s="188">
        <v>8</v>
      </c>
      <c r="Y26" s="158">
        <v>8</v>
      </c>
      <c r="Z26" s="158"/>
      <c r="AA26" s="158"/>
      <c r="AB26" s="203">
        <v>8</v>
      </c>
      <c r="AC26" s="158">
        <v>8</v>
      </c>
      <c r="AD26" s="158">
        <v>8</v>
      </c>
      <c r="AE26" s="158">
        <v>8</v>
      </c>
      <c r="AF26" s="158">
        <v>8</v>
      </c>
      <c r="AG26" s="158"/>
      <c r="AH26" s="207"/>
      <c r="AI26" s="37">
        <f t="shared" si="0"/>
        <v>144</v>
      </c>
      <c r="AJ26" s="262">
        <f>IF(C26="A",$AM$50,IF(SUM(AI26+AI27)&lt;$AM$50,SUM(AI26+AI27),$AM$50))</f>
        <v>160</v>
      </c>
      <c r="AK26" s="264">
        <f t="shared" si="1"/>
        <v>1</v>
      </c>
      <c r="AL26" s="20"/>
    </row>
    <row r="27" spans="1:38" ht="18" customHeight="1" x14ac:dyDescent="0.15">
      <c r="A27" s="20"/>
      <c r="B27" s="293"/>
      <c r="C27" s="261"/>
      <c r="D27" s="147"/>
      <c r="E27" s="353"/>
      <c r="F27" s="40" t="s">
        <v>8</v>
      </c>
      <c r="G27" s="193"/>
      <c r="H27" s="188"/>
      <c r="I27" s="188"/>
      <c r="J27" s="188"/>
      <c r="K27" s="188"/>
      <c r="L27" s="188"/>
      <c r="M27" s="188"/>
      <c r="N27" s="195"/>
      <c r="O27" s="188"/>
      <c r="P27" s="188"/>
      <c r="Q27" s="188"/>
      <c r="R27" s="188"/>
      <c r="S27" s="188"/>
      <c r="T27" s="188"/>
      <c r="U27" s="195"/>
      <c r="V27" s="188"/>
      <c r="W27" s="188"/>
      <c r="X27" s="188"/>
      <c r="Y27" s="188"/>
      <c r="Z27" s="188"/>
      <c r="AA27" s="188"/>
      <c r="AB27" s="195"/>
      <c r="AC27" s="188"/>
      <c r="AD27" s="188"/>
      <c r="AE27" s="188"/>
      <c r="AF27" s="188"/>
      <c r="AG27" s="188"/>
      <c r="AH27" s="205"/>
      <c r="AI27" s="37">
        <f t="shared" si="0"/>
        <v>0</v>
      </c>
      <c r="AJ27" s="262"/>
      <c r="AK27" s="264">
        <f t="shared" si="1"/>
        <v>0</v>
      </c>
      <c r="AL27" s="20"/>
    </row>
    <row r="28" spans="1:38" ht="18" customHeight="1" x14ac:dyDescent="0.15">
      <c r="A28" s="20"/>
      <c r="B28" s="292"/>
      <c r="C28" s="261" t="s">
        <v>76</v>
      </c>
      <c r="D28" s="146"/>
      <c r="E28" s="273" t="s">
        <v>108</v>
      </c>
      <c r="F28" s="40" t="s">
        <v>22</v>
      </c>
      <c r="G28" s="185"/>
      <c r="H28" s="186">
        <v>8</v>
      </c>
      <c r="I28" s="131"/>
      <c r="J28" s="131"/>
      <c r="K28" s="131"/>
      <c r="L28" s="131">
        <v>8</v>
      </c>
      <c r="M28" s="147">
        <v>8</v>
      </c>
      <c r="N28" s="139"/>
      <c r="O28" s="128"/>
      <c r="P28" s="131">
        <v>8</v>
      </c>
      <c r="Q28" s="131"/>
      <c r="R28" s="131">
        <v>8</v>
      </c>
      <c r="S28" s="131">
        <v>8</v>
      </c>
      <c r="T28" s="131"/>
      <c r="U28" s="139">
        <v>8</v>
      </c>
      <c r="V28" s="128"/>
      <c r="W28" s="131">
        <v>8</v>
      </c>
      <c r="X28" s="131"/>
      <c r="Y28" s="131"/>
      <c r="Z28" s="131">
        <v>8</v>
      </c>
      <c r="AA28" s="131">
        <v>8</v>
      </c>
      <c r="AB28" s="143">
        <v>8</v>
      </c>
      <c r="AC28" s="131"/>
      <c r="AD28" s="131"/>
      <c r="AE28" s="131"/>
      <c r="AF28" s="131"/>
      <c r="AG28" s="131"/>
      <c r="AH28" s="144">
        <v>8</v>
      </c>
      <c r="AI28" s="37">
        <f t="shared" si="0"/>
        <v>96</v>
      </c>
      <c r="AJ28" s="262">
        <f>IF(C28="A",$AM$50,IF(SUM(AI28+AI29)&lt;$AM$50,SUM(AI28+AI29),$AM$50))</f>
        <v>96</v>
      </c>
      <c r="AK28" s="264">
        <f t="shared" si="1"/>
        <v>0.6</v>
      </c>
      <c r="AL28" s="20"/>
    </row>
    <row r="29" spans="1:38" ht="18" customHeight="1" x14ac:dyDescent="0.15">
      <c r="A29" s="20"/>
      <c r="B29" s="293"/>
      <c r="C29" s="261"/>
      <c r="D29" s="147"/>
      <c r="E29" s="274"/>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2"/>
      <c r="AK29" s="264">
        <f t="shared" si="1"/>
        <v>0</v>
      </c>
      <c r="AL29" s="20"/>
    </row>
    <row r="30" spans="1:38" ht="18" customHeight="1" x14ac:dyDescent="0.15">
      <c r="A30" s="20"/>
      <c r="B30" s="292"/>
      <c r="C30" s="261" t="s">
        <v>76</v>
      </c>
      <c r="D30" s="146"/>
      <c r="E30" s="273" t="s">
        <v>109</v>
      </c>
      <c r="F30" s="40" t="s">
        <v>22</v>
      </c>
      <c r="G30" s="141">
        <v>8</v>
      </c>
      <c r="H30" s="128"/>
      <c r="I30" s="128"/>
      <c r="J30" s="128">
        <v>8</v>
      </c>
      <c r="K30" s="128"/>
      <c r="L30" s="128"/>
      <c r="M30" s="128"/>
      <c r="N30" s="139">
        <v>8</v>
      </c>
      <c r="O30" s="128">
        <v>8</v>
      </c>
      <c r="P30" s="128"/>
      <c r="Q30" s="128"/>
      <c r="R30" s="128">
        <v>8</v>
      </c>
      <c r="S30" s="128"/>
      <c r="T30" s="128">
        <v>8</v>
      </c>
      <c r="U30" s="139"/>
      <c r="V30" s="128"/>
      <c r="W30" s="128"/>
      <c r="X30" s="128"/>
      <c r="Y30" s="128">
        <v>8</v>
      </c>
      <c r="Z30" s="128">
        <v>8</v>
      </c>
      <c r="AA30" s="128"/>
      <c r="AB30" s="139"/>
      <c r="AC30" s="128"/>
      <c r="AD30" s="128">
        <v>8</v>
      </c>
      <c r="AE30" s="128"/>
      <c r="AF30" s="128"/>
      <c r="AG30" s="128">
        <v>8</v>
      </c>
      <c r="AH30" s="140">
        <v>8</v>
      </c>
      <c r="AI30" s="37">
        <f t="shared" si="0"/>
        <v>88</v>
      </c>
      <c r="AJ30" s="262">
        <f>IF(C30="A",$AM$50,IF(SUM(AI30+AI31)&lt;$AM$50,SUM(AI30+AI31),$AM$50))</f>
        <v>88</v>
      </c>
      <c r="AK30" s="264">
        <f t="shared" si="1"/>
        <v>0.5</v>
      </c>
      <c r="AL30" s="20"/>
    </row>
    <row r="31" spans="1:38" ht="18" customHeight="1" x14ac:dyDescent="0.15">
      <c r="A31" s="20"/>
      <c r="B31" s="293"/>
      <c r="C31" s="261"/>
      <c r="D31" s="147"/>
      <c r="E31" s="274"/>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2"/>
      <c r="AK31" s="264">
        <f t="shared" si="1"/>
        <v>0</v>
      </c>
      <c r="AL31" s="20"/>
    </row>
    <row r="32" spans="1:38" ht="18" customHeight="1" x14ac:dyDescent="0.15">
      <c r="A32" s="20"/>
      <c r="B32" s="292"/>
      <c r="C32" s="261" t="s">
        <v>76</v>
      </c>
      <c r="D32" s="146"/>
      <c r="E32" s="273" t="s">
        <v>107</v>
      </c>
      <c r="F32" s="40" t="s">
        <v>22</v>
      </c>
      <c r="G32" s="141">
        <v>6</v>
      </c>
      <c r="H32" s="128"/>
      <c r="I32" s="131"/>
      <c r="J32" s="131">
        <v>6</v>
      </c>
      <c r="K32" s="131"/>
      <c r="L32" s="131">
        <v>6</v>
      </c>
      <c r="M32" s="131">
        <v>6</v>
      </c>
      <c r="N32" s="143">
        <v>6</v>
      </c>
      <c r="O32" s="131"/>
      <c r="P32" s="131"/>
      <c r="Q32" s="131">
        <v>6</v>
      </c>
      <c r="R32" s="131"/>
      <c r="S32" s="131">
        <v>6</v>
      </c>
      <c r="T32" s="131"/>
      <c r="U32" s="143">
        <v>6</v>
      </c>
      <c r="V32" s="131">
        <v>6</v>
      </c>
      <c r="W32" s="131"/>
      <c r="X32" s="131">
        <v>6</v>
      </c>
      <c r="Y32" s="131"/>
      <c r="Z32" s="131">
        <v>6</v>
      </c>
      <c r="AA32" s="131">
        <v>6</v>
      </c>
      <c r="AB32" s="143">
        <v>6</v>
      </c>
      <c r="AC32" s="131">
        <v>6</v>
      </c>
      <c r="AD32" s="131"/>
      <c r="AE32" s="131">
        <v>6</v>
      </c>
      <c r="AF32" s="131"/>
      <c r="AG32" s="131">
        <v>6</v>
      </c>
      <c r="AH32" s="144">
        <v>6</v>
      </c>
      <c r="AI32" s="37">
        <f t="shared" si="0"/>
        <v>102</v>
      </c>
      <c r="AJ32" s="262">
        <f>IF(C32="A",$AM$50,IF(SUM(AI32+AI33)&lt;$AM$50,SUM(AI32+AI33),$AM$50))</f>
        <v>102</v>
      </c>
      <c r="AK32" s="264">
        <f t="shared" si="1"/>
        <v>0.6</v>
      </c>
      <c r="AL32" s="20"/>
    </row>
    <row r="33" spans="1:38" ht="18" customHeight="1" x14ac:dyDescent="0.15">
      <c r="A33" s="20"/>
      <c r="B33" s="293"/>
      <c r="C33" s="261"/>
      <c r="D33" s="147"/>
      <c r="E33" s="274"/>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2"/>
      <c r="AK33" s="264">
        <f t="shared" si="1"/>
        <v>0</v>
      </c>
      <c r="AL33" s="20"/>
    </row>
    <row r="34" spans="1:38" ht="18" customHeight="1" x14ac:dyDescent="0.15">
      <c r="A34" s="20"/>
      <c r="B34" s="292"/>
      <c r="C34" s="261" t="s">
        <v>74</v>
      </c>
      <c r="D34" s="146"/>
      <c r="E34" s="273" t="s">
        <v>110</v>
      </c>
      <c r="F34" s="40" t="s">
        <v>22</v>
      </c>
      <c r="G34" s="141"/>
      <c r="H34" s="128">
        <v>8</v>
      </c>
      <c r="I34" s="128">
        <v>8</v>
      </c>
      <c r="J34" s="128">
        <v>8</v>
      </c>
      <c r="K34" s="128">
        <v>8</v>
      </c>
      <c r="L34" s="128">
        <v>8</v>
      </c>
      <c r="M34" s="128"/>
      <c r="N34" s="139"/>
      <c r="O34" s="128">
        <v>8</v>
      </c>
      <c r="P34" s="128">
        <v>8</v>
      </c>
      <c r="Q34" s="128" t="s">
        <v>95</v>
      </c>
      <c r="R34" s="128">
        <v>8</v>
      </c>
      <c r="S34" s="128">
        <v>8</v>
      </c>
      <c r="T34" s="128"/>
      <c r="U34" s="139"/>
      <c r="V34" s="128">
        <v>8</v>
      </c>
      <c r="W34" s="128">
        <v>8</v>
      </c>
      <c r="X34" s="128">
        <v>8</v>
      </c>
      <c r="Y34" s="128">
        <v>8</v>
      </c>
      <c r="Z34" s="128">
        <v>8</v>
      </c>
      <c r="AA34" s="128"/>
      <c r="AB34" s="139"/>
      <c r="AC34" s="128">
        <v>8</v>
      </c>
      <c r="AD34" s="128">
        <v>8</v>
      </c>
      <c r="AE34" s="128">
        <v>8</v>
      </c>
      <c r="AF34" s="128">
        <v>8</v>
      </c>
      <c r="AG34" s="128">
        <v>8</v>
      </c>
      <c r="AH34" s="140"/>
      <c r="AI34" s="37">
        <f t="shared" si="0"/>
        <v>152</v>
      </c>
      <c r="AJ34" s="262">
        <f>IF(C34="A",$AM$50,IF(SUM(AI34+AI35)&lt;$AM$50,SUM(AI34+AI35),$AM$50))</f>
        <v>160</v>
      </c>
      <c r="AK34" s="264">
        <f t="shared" si="1"/>
        <v>1</v>
      </c>
      <c r="AL34" s="20"/>
    </row>
    <row r="35" spans="1:38" ht="18" customHeight="1" x14ac:dyDescent="0.15">
      <c r="A35" s="20"/>
      <c r="B35" s="293"/>
      <c r="C35" s="261"/>
      <c r="D35" s="147" t="s">
        <v>92</v>
      </c>
      <c r="E35" s="274"/>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2"/>
      <c r="AK35" s="264">
        <f t="shared" si="1"/>
        <v>0</v>
      </c>
      <c r="AL35" s="20"/>
    </row>
    <row r="36" spans="1:38" ht="18" customHeight="1" x14ac:dyDescent="0.15">
      <c r="A36" s="20"/>
      <c r="B36" s="292"/>
      <c r="C36" s="261" t="s">
        <v>74</v>
      </c>
      <c r="D36" s="146"/>
      <c r="E36" s="273" t="s">
        <v>155</v>
      </c>
      <c r="F36" s="40" t="s">
        <v>22</v>
      </c>
      <c r="G36" s="141"/>
      <c r="H36" s="128">
        <v>8</v>
      </c>
      <c r="I36" s="128">
        <v>8</v>
      </c>
      <c r="J36" s="128">
        <v>8</v>
      </c>
      <c r="K36" s="128">
        <v>8</v>
      </c>
      <c r="L36" s="128">
        <v>8</v>
      </c>
      <c r="M36" s="128"/>
      <c r="N36" s="139"/>
      <c r="O36" s="128">
        <v>8</v>
      </c>
      <c r="P36" s="128">
        <v>8</v>
      </c>
      <c r="Q36" s="128" t="s">
        <v>95</v>
      </c>
      <c r="R36" s="128">
        <v>8</v>
      </c>
      <c r="S36" s="128">
        <v>8</v>
      </c>
      <c r="T36" s="128"/>
      <c r="U36" s="139"/>
      <c r="V36" s="128">
        <v>8</v>
      </c>
      <c r="W36" s="128">
        <v>8</v>
      </c>
      <c r="X36" s="128">
        <v>8</v>
      </c>
      <c r="Y36" s="128">
        <v>8</v>
      </c>
      <c r="Z36" s="128">
        <v>8</v>
      </c>
      <c r="AA36" s="128"/>
      <c r="AB36" s="139"/>
      <c r="AC36" s="128">
        <v>8</v>
      </c>
      <c r="AD36" s="128">
        <v>8</v>
      </c>
      <c r="AE36" s="128">
        <v>8</v>
      </c>
      <c r="AF36" s="128">
        <v>8</v>
      </c>
      <c r="AG36" s="128">
        <v>8</v>
      </c>
      <c r="AH36" s="140"/>
      <c r="AI36" s="37">
        <f t="shared" si="0"/>
        <v>152</v>
      </c>
      <c r="AJ36" s="262">
        <f>IF(C36="A",$AM$50,IF(SUM(AI36+AI37)&lt;$AM$50,SUM(AI36+AI37),$AM$50))</f>
        <v>160</v>
      </c>
      <c r="AK36" s="264">
        <f t="shared" si="1"/>
        <v>1</v>
      </c>
      <c r="AL36" s="20"/>
    </row>
    <row r="37" spans="1:38" ht="18" customHeight="1" x14ac:dyDescent="0.15">
      <c r="A37" s="20"/>
      <c r="B37" s="293"/>
      <c r="C37" s="261"/>
      <c r="D37" s="147" t="s">
        <v>154</v>
      </c>
      <c r="E37" s="274"/>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 t="shared" si="0"/>
        <v>0</v>
      </c>
      <c r="AJ37" s="262"/>
      <c r="AK37" s="264">
        <f t="shared" si="1"/>
        <v>0</v>
      </c>
      <c r="AL37" s="20"/>
    </row>
    <row r="38" spans="1:38" ht="18" customHeight="1" x14ac:dyDescent="0.15">
      <c r="A38" s="20"/>
      <c r="B38" s="292"/>
      <c r="C38" s="261" t="s">
        <v>76</v>
      </c>
      <c r="D38" s="146"/>
      <c r="E38" s="273" t="s">
        <v>156</v>
      </c>
      <c r="F38" s="40" t="s">
        <v>22</v>
      </c>
      <c r="G38" s="141">
        <v>8</v>
      </c>
      <c r="H38" s="128">
        <v>8</v>
      </c>
      <c r="I38" s="128">
        <v>8</v>
      </c>
      <c r="J38" s="128"/>
      <c r="K38" s="128"/>
      <c r="L38" s="128"/>
      <c r="M38" s="128">
        <v>8</v>
      </c>
      <c r="N38" s="139">
        <v>8</v>
      </c>
      <c r="O38" s="128">
        <v>8</v>
      </c>
      <c r="P38" s="128"/>
      <c r="Q38" s="128"/>
      <c r="R38" s="128"/>
      <c r="S38" s="128"/>
      <c r="T38" s="128">
        <v>8</v>
      </c>
      <c r="U38" s="139">
        <v>8</v>
      </c>
      <c r="V38" s="128">
        <v>8</v>
      </c>
      <c r="W38" s="128"/>
      <c r="X38" s="128"/>
      <c r="Y38" s="128"/>
      <c r="Z38" s="128"/>
      <c r="AA38" s="128">
        <v>8</v>
      </c>
      <c r="AB38" s="139">
        <v>8</v>
      </c>
      <c r="AC38" s="128">
        <v>8</v>
      </c>
      <c r="AD38" s="128"/>
      <c r="AE38" s="128"/>
      <c r="AF38" s="128"/>
      <c r="AG38" s="128"/>
      <c r="AH38" s="140"/>
      <c r="AI38" s="37">
        <f t="shared" si="0"/>
        <v>96</v>
      </c>
      <c r="AJ38" s="262">
        <f>IF(C38="A",$AM$50,IF(SUM(AI38+AI39)&lt;$AM$50,SUM(AI38+AI39),$AM$50))</f>
        <v>96</v>
      </c>
      <c r="AK38" s="264">
        <f t="shared" si="1"/>
        <v>0.6</v>
      </c>
      <c r="AL38" s="20"/>
    </row>
    <row r="39" spans="1:38" ht="18" customHeight="1" x14ac:dyDescent="0.15">
      <c r="A39" s="20"/>
      <c r="B39" s="293"/>
      <c r="C39" s="261"/>
      <c r="D39" s="147" t="s">
        <v>153</v>
      </c>
      <c r="E39" s="274"/>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 t="shared" si="0"/>
        <v>0</v>
      </c>
      <c r="AJ39" s="262"/>
      <c r="AK39" s="264">
        <f t="shared" si="1"/>
        <v>0</v>
      </c>
      <c r="AL39" s="20"/>
    </row>
    <row r="40" spans="1:38" ht="18" customHeight="1" x14ac:dyDescent="0.15">
      <c r="A40" s="20"/>
      <c r="B40" s="292"/>
      <c r="C40" s="261"/>
      <c r="D40" s="146"/>
      <c r="E40" s="273"/>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 t="shared" si="0"/>
        <v>0</v>
      </c>
      <c r="AJ40" s="262">
        <f>IF(C40="A",$AM$50,IF(SUM(AI40+AI41)&lt;$AM$50,SUM(AI40+AI41),$AM$50))</f>
        <v>0</v>
      </c>
      <c r="AK40" s="264">
        <f t="shared" si="1"/>
        <v>0</v>
      </c>
      <c r="AL40" s="20"/>
    </row>
    <row r="41" spans="1:38" ht="18" customHeight="1" x14ac:dyDescent="0.15">
      <c r="A41" s="20"/>
      <c r="B41" s="293"/>
      <c r="C41" s="261"/>
      <c r="D41" s="147"/>
      <c r="E41" s="274"/>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 t="shared" si="0"/>
        <v>0</v>
      </c>
      <c r="AJ41" s="262"/>
      <c r="AK41" s="264">
        <f t="shared" si="1"/>
        <v>0</v>
      </c>
    </row>
    <row r="42" spans="1:38" ht="18" customHeight="1" x14ac:dyDescent="0.15">
      <c r="A42" s="20"/>
      <c r="B42" s="148"/>
      <c r="C42" s="149"/>
      <c r="D42" s="266" t="s">
        <v>40</v>
      </c>
      <c r="E42" s="267"/>
      <c r="F42" s="268"/>
      <c r="G42" s="150">
        <f>SUM(G12,G14,G16,G18,G20,G22,G24,G26,G28,G30,G32,G34,G36,G38,G40)</f>
        <v>58</v>
      </c>
      <c r="H42" s="151">
        <f t="shared" ref="H42:AH42" si="2">SUM(H12,H14,H16,H18,H20,H22,H24,H26,H28,H30,H32,H34,H36,H38,H40)</f>
        <v>68</v>
      </c>
      <c r="I42" s="151">
        <f t="shared" si="2"/>
        <v>60</v>
      </c>
      <c r="J42" s="151">
        <f t="shared" si="2"/>
        <v>62</v>
      </c>
      <c r="K42" s="151">
        <f t="shared" si="2"/>
        <v>56</v>
      </c>
      <c r="L42" s="151">
        <f t="shared" si="2"/>
        <v>62</v>
      </c>
      <c r="M42" s="152">
        <f t="shared" si="2"/>
        <v>54</v>
      </c>
      <c r="N42" s="153">
        <f t="shared" si="2"/>
        <v>58</v>
      </c>
      <c r="O42" s="151">
        <f t="shared" si="2"/>
        <v>68</v>
      </c>
      <c r="P42" s="151">
        <f t="shared" si="2"/>
        <v>52</v>
      </c>
      <c r="Q42" s="151">
        <f t="shared" si="2"/>
        <v>38</v>
      </c>
      <c r="R42" s="151">
        <f t="shared" si="2"/>
        <v>56</v>
      </c>
      <c r="S42" s="151">
        <f t="shared" si="2"/>
        <v>62</v>
      </c>
      <c r="T42" s="154">
        <f t="shared" si="2"/>
        <v>56</v>
      </c>
      <c r="U42" s="155">
        <f t="shared" si="2"/>
        <v>58</v>
      </c>
      <c r="V42" s="151">
        <f t="shared" si="2"/>
        <v>66</v>
      </c>
      <c r="W42" s="151">
        <f t="shared" si="2"/>
        <v>52</v>
      </c>
      <c r="X42" s="151">
        <f t="shared" si="2"/>
        <v>62</v>
      </c>
      <c r="Y42" s="151">
        <f t="shared" si="2"/>
        <v>64</v>
      </c>
      <c r="Z42" s="151">
        <f t="shared" si="2"/>
        <v>62</v>
      </c>
      <c r="AA42" s="152">
        <f t="shared" si="2"/>
        <v>54</v>
      </c>
      <c r="AB42" s="153">
        <f t="shared" si="2"/>
        <v>58</v>
      </c>
      <c r="AC42" s="151">
        <f t="shared" si="2"/>
        <v>66</v>
      </c>
      <c r="AD42" s="151">
        <f t="shared" si="2"/>
        <v>60</v>
      </c>
      <c r="AE42" s="151">
        <f t="shared" si="2"/>
        <v>62</v>
      </c>
      <c r="AF42" s="151">
        <f t="shared" si="2"/>
        <v>56</v>
      </c>
      <c r="AG42" s="151">
        <f t="shared" si="2"/>
        <v>62</v>
      </c>
      <c r="AH42" s="154">
        <f t="shared" si="2"/>
        <v>54</v>
      </c>
      <c r="AI42" s="320">
        <f>SUM(G42:AH43)</f>
        <v>1870</v>
      </c>
      <c r="AJ42" s="323">
        <f>SUM(AJ12:AJ41)</f>
        <v>1942</v>
      </c>
      <c r="AK42" s="264">
        <f t="shared" si="1"/>
        <v>1</v>
      </c>
      <c r="AL42" s="20"/>
    </row>
    <row r="43" spans="1:38" ht="18" customHeight="1" thickBot="1" x14ac:dyDescent="0.2">
      <c r="A43" s="20"/>
      <c r="B43" s="41"/>
      <c r="C43" s="42"/>
      <c r="D43" s="269" t="s">
        <v>41</v>
      </c>
      <c r="E43" s="270"/>
      <c r="F43" s="271"/>
      <c r="G43" s="43">
        <f>SUM(G13,G15,G17,G19,G21,G23,G25,G27,G29,G31,G33,G35,G37,G39,G41)</f>
        <v>8</v>
      </c>
      <c r="H43" s="44">
        <f t="shared" ref="H43:AH43" si="3">SUM(H13,H15,H17,H19,H21,H23,H25,H27,H29,H31,H33,H35,H37,H39,H41)</f>
        <v>8</v>
      </c>
      <c r="I43" s="44">
        <f t="shared" si="3"/>
        <v>8</v>
      </c>
      <c r="J43" s="44">
        <f t="shared" si="3"/>
        <v>8</v>
      </c>
      <c r="K43" s="44">
        <f t="shared" si="3"/>
        <v>8</v>
      </c>
      <c r="L43" s="44">
        <f t="shared" si="3"/>
        <v>8</v>
      </c>
      <c r="M43" s="45">
        <f t="shared" si="3"/>
        <v>8</v>
      </c>
      <c r="N43" s="46">
        <f t="shared" si="3"/>
        <v>8</v>
      </c>
      <c r="O43" s="44">
        <f t="shared" si="3"/>
        <v>8</v>
      </c>
      <c r="P43" s="44">
        <f t="shared" si="3"/>
        <v>8</v>
      </c>
      <c r="Q43" s="44">
        <f>SUM(Q13,Q15,Q17,Q19,Q21,Q23,Q25,Q27,Q29,Q31,Q33,Q35,Q37,Q39,Q41)</f>
        <v>8</v>
      </c>
      <c r="R43" s="44">
        <f t="shared" si="3"/>
        <v>8</v>
      </c>
      <c r="S43" s="44">
        <f t="shared" si="3"/>
        <v>8</v>
      </c>
      <c r="T43" s="47">
        <f t="shared" si="3"/>
        <v>8</v>
      </c>
      <c r="U43" s="48">
        <f t="shared" si="3"/>
        <v>8</v>
      </c>
      <c r="V43" s="44">
        <f t="shared" si="3"/>
        <v>8</v>
      </c>
      <c r="W43" s="44">
        <f t="shared" si="3"/>
        <v>8</v>
      </c>
      <c r="X43" s="44">
        <f t="shared" si="3"/>
        <v>8</v>
      </c>
      <c r="Y43" s="44">
        <f t="shared" si="3"/>
        <v>8</v>
      </c>
      <c r="Z43" s="44">
        <f t="shared" si="3"/>
        <v>8</v>
      </c>
      <c r="AA43" s="45">
        <f t="shared" si="3"/>
        <v>8</v>
      </c>
      <c r="AB43" s="46">
        <f t="shared" si="3"/>
        <v>8</v>
      </c>
      <c r="AC43" s="44">
        <f t="shared" si="3"/>
        <v>8</v>
      </c>
      <c r="AD43" s="44">
        <f t="shared" si="3"/>
        <v>8</v>
      </c>
      <c r="AE43" s="44">
        <f t="shared" si="3"/>
        <v>8</v>
      </c>
      <c r="AF43" s="44">
        <f t="shared" si="3"/>
        <v>8</v>
      </c>
      <c r="AG43" s="44">
        <f t="shared" si="3"/>
        <v>8</v>
      </c>
      <c r="AH43" s="47">
        <f t="shared" si="3"/>
        <v>8</v>
      </c>
      <c r="AI43" s="321"/>
      <c r="AJ43" s="324"/>
      <c r="AK43" s="265">
        <f t="shared" si="1"/>
        <v>0</v>
      </c>
      <c r="AL43" s="20"/>
    </row>
    <row r="44" spans="1:38" s="52" customFormat="1" ht="20.100000000000001" customHeight="1" x14ac:dyDescent="0.15">
      <c r="A44" s="49"/>
      <c r="B44" s="344" t="s">
        <v>72</v>
      </c>
      <c r="C44" s="345"/>
      <c r="D44" s="345"/>
      <c r="E44" s="345"/>
      <c r="F44" s="346"/>
      <c r="G44" s="178">
        <f t="shared" ref="G44:AH44" si="4">G42</f>
        <v>58</v>
      </c>
      <c r="H44" s="226">
        <f t="shared" si="4"/>
        <v>68</v>
      </c>
      <c r="I44" s="226">
        <f t="shared" si="4"/>
        <v>60</v>
      </c>
      <c r="J44" s="226">
        <f t="shared" si="4"/>
        <v>62</v>
      </c>
      <c r="K44" s="226">
        <f t="shared" si="4"/>
        <v>56</v>
      </c>
      <c r="L44" s="226">
        <f t="shared" si="4"/>
        <v>62</v>
      </c>
      <c r="M44" s="227">
        <f t="shared" si="4"/>
        <v>54</v>
      </c>
      <c r="N44" s="228">
        <f t="shared" si="4"/>
        <v>58</v>
      </c>
      <c r="O44" s="226">
        <f t="shared" si="4"/>
        <v>68</v>
      </c>
      <c r="P44" s="226">
        <f t="shared" si="4"/>
        <v>52</v>
      </c>
      <c r="Q44" s="226">
        <f t="shared" si="4"/>
        <v>38</v>
      </c>
      <c r="R44" s="226">
        <f t="shared" si="4"/>
        <v>56</v>
      </c>
      <c r="S44" s="226">
        <f t="shared" si="4"/>
        <v>62</v>
      </c>
      <c r="T44" s="229">
        <f t="shared" si="4"/>
        <v>56</v>
      </c>
      <c r="U44" s="230">
        <f t="shared" si="4"/>
        <v>58</v>
      </c>
      <c r="V44" s="226">
        <f t="shared" si="4"/>
        <v>66</v>
      </c>
      <c r="W44" s="226">
        <f t="shared" si="4"/>
        <v>52</v>
      </c>
      <c r="X44" s="226">
        <f t="shared" si="4"/>
        <v>62</v>
      </c>
      <c r="Y44" s="226">
        <f t="shared" si="4"/>
        <v>64</v>
      </c>
      <c r="Z44" s="226">
        <f t="shared" si="4"/>
        <v>62</v>
      </c>
      <c r="AA44" s="227">
        <f t="shared" si="4"/>
        <v>54</v>
      </c>
      <c r="AB44" s="228">
        <f t="shared" si="4"/>
        <v>58</v>
      </c>
      <c r="AC44" s="226">
        <f t="shared" si="4"/>
        <v>66</v>
      </c>
      <c r="AD44" s="226">
        <f t="shared" si="4"/>
        <v>60</v>
      </c>
      <c r="AE44" s="226">
        <f t="shared" si="4"/>
        <v>62</v>
      </c>
      <c r="AF44" s="226">
        <f t="shared" si="4"/>
        <v>56</v>
      </c>
      <c r="AG44" s="226">
        <f t="shared" si="4"/>
        <v>62</v>
      </c>
      <c r="AH44" s="231">
        <f t="shared" si="4"/>
        <v>54</v>
      </c>
      <c r="AI44" s="50">
        <f>SUM(G44:AH44)</f>
        <v>1646</v>
      </c>
      <c r="AJ44" s="50" t="s">
        <v>141</v>
      </c>
      <c r="AK44" s="51" t="s">
        <v>84</v>
      </c>
      <c r="AL44" s="49"/>
    </row>
    <row r="45" spans="1:38" s="52" customFormat="1" ht="20.100000000000001" customHeight="1" x14ac:dyDescent="0.15">
      <c r="A45" s="49"/>
      <c r="B45" s="350" t="s">
        <v>85</v>
      </c>
      <c r="C45" s="351"/>
      <c r="D45" s="351"/>
      <c r="E45" s="351"/>
      <c r="F45" s="352"/>
      <c r="G45" s="179">
        <f t="shared" ref="G45:AH45" si="5">G44/$AM$52</f>
        <v>7.25</v>
      </c>
      <c r="H45" s="232">
        <f t="shared" si="5"/>
        <v>8.5</v>
      </c>
      <c r="I45" s="232">
        <f t="shared" si="5"/>
        <v>7.5</v>
      </c>
      <c r="J45" s="232">
        <f t="shared" si="5"/>
        <v>7.75</v>
      </c>
      <c r="K45" s="232">
        <f t="shared" si="5"/>
        <v>7</v>
      </c>
      <c r="L45" s="232">
        <f t="shared" si="5"/>
        <v>7.75</v>
      </c>
      <c r="M45" s="233">
        <f t="shared" si="5"/>
        <v>6.75</v>
      </c>
      <c r="N45" s="234">
        <f t="shared" si="5"/>
        <v>7.25</v>
      </c>
      <c r="O45" s="232">
        <f t="shared" si="5"/>
        <v>8.5</v>
      </c>
      <c r="P45" s="232">
        <f t="shared" si="5"/>
        <v>6.5</v>
      </c>
      <c r="Q45" s="232">
        <f t="shared" si="5"/>
        <v>4.75</v>
      </c>
      <c r="R45" s="232">
        <f t="shared" si="5"/>
        <v>7</v>
      </c>
      <c r="S45" s="232">
        <f t="shared" si="5"/>
        <v>7.75</v>
      </c>
      <c r="T45" s="235">
        <f t="shared" si="5"/>
        <v>7</v>
      </c>
      <c r="U45" s="236">
        <f t="shared" si="5"/>
        <v>7.25</v>
      </c>
      <c r="V45" s="232">
        <f t="shared" si="5"/>
        <v>8.25</v>
      </c>
      <c r="W45" s="232">
        <f t="shared" si="5"/>
        <v>6.5</v>
      </c>
      <c r="X45" s="232">
        <f t="shared" si="5"/>
        <v>7.75</v>
      </c>
      <c r="Y45" s="232">
        <f t="shared" si="5"/>
        <v>8</v>
      </c>
      <c r="Z45" s="232">
        <f t="shared" si="5"/>
        <v>7.75</v>
      </c>
      <c r="AA45" s="233">
        <f t="shared" si="5"/>
        <v>6.75</v>
      </c>
      <c r="AB45" s="234">
        <f t="shared" si="5"/>
        <v>7.25</v>
      </c>
      <c r="AC45" s="232">
        <f t="shared" si="5"/>
        <v>8.25</v>
      </c>
      <c r="AD45" s="232">
        <f t="shared" si="5"/>
        <v>7.5</v>
      </c>
      <c r="AE45" s="232">
        <f t="shared" si="5"/>
        <v>7.75</v>
      </c>
      <c r="AF45" s="232">
        <f t="shared" si="5"/>
        <v>7</v>
      </c>
      <c r="AG45" s="232">
        <f t="shared" si="5"/>
        <v>7.75</v>
      </c>
      <c r="AH45" s="237">
        <f t="shared" si="5"/>
        <v>6.75</v>
      </c>
      <c r="AI45" s="53" t="s">
        <v>84</v>
      </c>
      <c r="AJ45" s="53" t="s">
        <v>141</v>
      </c>
      <c r="AK45" s="54">
        <f>ROUNDDOWN(AI44/AM50,1)</f>
        <v>10.199999999999999</v>
      </c>
      <c r="AL45" s="49"/>
    </row>
    <row r="46" spans="1:38" s="52" customFormat="1" ht="20.100000000000001" customHeight="1" x14ac:dyDescent="0.15">
      <c r="A46" s="49"/>
      <c r="B46" s="347" t="s">
        <v>73</v>
      </c>
      <c r="C46" s="348"/>
      <c r="D46" s="348"/>
      <c r="E46" s="348"/>
      <c r="F46" s="349"/>
      <c r="G46" s="180">
        <f>ROUNDUP($L$2/3,0)*$AM$52+$AM$52*2</f>
        <v>56</v>
      </c>
      <c r="H46" s="238">
        <f t="shared" ref="H46:AH46" si="6">ROUNDUP($L$2/3,0)*$AM$52+$AM$52*2</f>
        <v>56</v>
      </c>
      <c r="I46" s="238">
        <f t="shared" si="6"/>
        <v>56</v>
      </c>
      <c r="J46" s="238">
        <f t="shared" si="6"/>
        <v>56</v>
      </c>
      <c r="K46" s="238">
        <f t="shared" si="6"/>
        <v>56</v>
      </c>
      <c r="L46" s="238">
        <f t="shared" si="6"/>
        <v>56</v>
      </c>
      <c r="M46" s="239">
        <f t="shared" si="6"/>
        <v>56</v>
      </c>
      <c r="N46" s="240">
        <f t="shared" si="6"/>
        <v>56</v>
      </c>
      <c r="O46" s="241">
        <f t="shared" si="6"/>
        <v>56</v>
      </c>
      <c r="P46" s="241">
        <f t="shared" si="6"/>
        <v>56</v>
      </c>
      <c r="Q46" s="241">
        <f t="shared" si="6"/>
        <v>56</v>
      </c>
      <c r="R46" s="241">
        <f t="shared" si="6"/>
        <v>56</v>
      </c>
      <c r="S46" s="241">
        <f t="shared" si="6"/>
        <v>56</v>
      </c>
      <c r="T46" s="242">
        <f t="shared" si="6"/>
        <v>56</v>
      </c>
      <c r="U46" s="243">
        <f t="shared" si="6"/>
        <v>56</v>
      </c>
      <c r="V46" s="238">
        <f t="shared" si="6"/>
        <v>56</v>
      </c>
      <c r="W46" s="238">
        <f t="shared" si="6"/>
        <v>56</v>
      </c>
      <c r="X46" s="238">
        <f t="shared" si="6"/>
        <v>56</v>
      </c>
      <c r="Y46" s="238">
        <f t="shared" si="6"/>
        <v>56</v>
      </c>
      <c r="Z46" s="238">
        <f t="shared" si="6"/>
        <v>56</v>
      </c>
      <c r="AA46" s="239">
        <f t="shared" si="6"/>
        <v>56</v>
      </c>
      <c r="AB46" s="240">
        <f t="shared" si="6"/>
        <v>56</v>
      </c>
      <c r="AC46" s="238">
        <f t="shared" si="6"/>
        <v>56</v>
      </c>
      <c r="AD46" s="238">
        <f t="shared" si="6"/>
        <v>56</v>
      </c>
      <c r="AE46" s="238">
        <f t="shared" si="6"/>
        <v>56</v>
      </c>
      <c r="AF46" s="238">
        <f t="shared" si="6"/>
        <v>56</v>
      </c>
      <c r="AG46" s="238">
        <f t="shared" si="6"/>
        <v>56</v>
      </c>
      <c r="AH46" s="244">
        <f t="shared" si="6"/>
        <v>56</v>
      </c>
      <c r="AI46" s="55">
        <f>SUM(G46:AH46)</f>
        <v>1568</v>
      </c>
      <c r="AJ46" s="55" t="s">
        <v>141</v>
      </c>
      <c r="AK46" s="56" t="s">
        <v>84</v>
      </c>
      <c r="AL46" s="49"/>
    </row>
    <row r="47" spans="1:38" s="52" customFormat="1" ht="20.100000000000001" customHeight="1" thickBot="1" x14ac:dyDescent="0.2">
      <c r="A47" s="49"/>
      <c r="B47" s="341" t="s">
        <v>86</v>
      </c>
      <c r="C47" s="342"/>
      <c r="D47" s="342"/>
      <c r="E47" s="342"/>
      <c r="F47" s="343"/>
      <c r="G47" s="181">
        <f t="shared" ref="G47:AH47" si="7">G46/$AM$52</f>
        <v>7</v>
      </c>
      <c r="H47" s="245">
        <f t="shared" si="7"/>
        <v>7</v>
      </c>
      <c r="I47" s="245">
        <f t="shared" si="7"/>
        <v>7</v>
      </c>
      <c r="J47" s="245">
        <f t="shared" si="7"/>
        <v>7</v>
      </c>
      <c r="K47" s="245">
        <f t="shared" si="7"/>
        <v>7</v>
      </c>
      <c r="L47" s="245">
        <f t="shared" si="7"/>
        <v>7</v>
      </c>
      <c r="M47" s="246">
        <f t="shared" si="7"/>
        <v>7</v>
      </c>
      <c r="N47" s="247">
        <f t="shared" si="7"/>
        <v>7</v>
      </c>
      <c r="O47" s="245">
        <f t="shared" si="7"/>
        <v>7</v>
      </c>
      <c r="P47" s="245">
        <f t="shared" si="7"/>
        <v>7</v>
      </c>
      <c r="Q47" s="245">
        <f t="shared" si="7"/>
        <v>7</v>
      </c>
      <c r="R47" s="245">
        <f t="shared" si="7"/>
        <v>7</v>
      </c>
      <c r="S47" s="245">
        <f t="shared" si="7"/>
        <v>7</v>
      </c>
      <c r="T47" s="248">
        <f t="shared" si="7"/>
        <v>7</v>
      </c>
      <c r="U47" s="249">
        <f t="shared" si="7"/>
        <v>7</v>
      </c>
      <c r="V47" s="245">
        <f t="shared" si="7"/>
        <v>7</v>
      </c>
      <c r="W47" s="245">
        <f t="shared" si="7"/>
        <v>7</v>
      </c>
      <c r="X47" s="245">
        <f t="shared" si="7"/>
        <v>7</v>
      </c>
      <c r="Y47" s="245">
        <f t="shared" si="7"/>
        <v>7</v>
      </c>
      <c r="Z47" s="245">
        <f t="shared" si="7"/>
        <v>7</v>
      </c>
      <c r="AA47" s="246">
        <f t="shared" si="7"/>
        <v>7</v>
      </c>
      <c r="AB47" s="247">
        <f t="shared" si="7"/>
        <v>7</v>
      </c>
      <c r="AC47" s="245">
        <f t="shared" si="7"/>
        <v>7</v>
      </c>
      <c r="AD47" s="245">
        <f t="shared" si="7"/>
        <v>7</v>
      </c>
      <c r="AE47" s="245">
        <f t="shared" si="7"/>
        <v>7</v>
      </c>
      <c r="AF47" s="245">
        <f t="shared" si="7"/>
        <v>7</v>
      </c>
      <c r="AG47" s="245">
        <f t="shared" si="7"/>
        <v>7</v>
      </c>
      <c r="AH47" s="250">
        <f t="shared" si="7"/>
        <v>7</v>
      </c>
      <c r="AI47" s="57" t="s">
        <v>84</v>
      </c>
      <c r="AJ47" s="57" t="s">
        <v>141</v>
      </c>
      <c r="AK47" s="58" t="s">
        <v>84</v>
      </c>
      <c r="AL47" s="49"/>
    </row>
    <row r="48" spans="1:38" s="52" customFormat="1" ht="20.100000000000001" customHeight="1" x14ac:dyDescent="0.15">
      <c r="A48" s="49"/>
      <c r="B48" s="182"/>
      <c r="C48" s="182"/>
      <c r="D48" s="182"/>
      <c r="E48" s="182"/>
      <c r="F48" s="182"/>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256" t="str">
        <f>IF(AI44&gt;=AI46,"○","×")</f>
        <v>○</v>
      </c>
      <c r="AJ48" s="183"/>
      <c r="AK48" s="184"/>
      <c r="AL48" s="49"/>
    </row>
    <row r="49" spans="1:41" s="27" customFormat="1" ht="7.5" customHeight="1" thickBot="1" x14ac:dyDescent="0.2">
      <c r="A49" s="26"/>
      <c r="B49" s="59"/>
      <c r="C49" s="60"/>
      <c r="D49" s="60"/>
      <c r="E49" s="61"/>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25"/>
    </row>
    <row r="50" spans="1:41" s="65" customFormat="1" ht="27.95" customHeight="1" thickBot="1" x14ac:dyDescent="0.2">
      <c r="A50" s="62"/>
      <c r="B50" s="63" t="s">
        <v>47</v>
      </c>
      <c r="C50" s="71"/>
      <c r="D50" s="71"/>
      <c r="E50" s="71"/>
      <c r="F50" s="71"/>
      <c r="G50" s="71"/>
      <c r="H50" s="71"/>
      <c r="I50" s="71"/>
      <c r="J50" s="71"/>
      <c r="K50" s="71"/>
      <c r="L50" s="71"/>
      <c r="M50" s="71"/>
      <c r="N50" s="71"/>
      <c r="O50" s="71"/>
      <c r="P50" s="71"/>
      <c r="Q50" s="71"/>
      <c r="R50" s="66" t="s">
        <v>42</v>
      </c>
      <c r="S50" s="311">
        <v>40</v>
      </c>
      <c r="T50" s="312"/>
      <c r="U50" s="278" t="s">
        <v>16</v>
      </c>
      <c r="V50" s="279"/>
      <c r="W50" s="280"/>
      <c r="X50" s="281"/>
      <c r="Y50" s="66" t="s">
        <v>17</v>
      </c>
      <c r="Z50" s="68" t="s">
        <v>43</v>
      </c>
      <c r="AA50" s="68"/>
      <c r="AB50" s="62"/>
      <c r="AC50" s="62"/>
      <c r="AG50" s="62"/>
      <c r="AH50" s="62"/>
      <c r="AI50" s="69"/>
      <c r="AJ50" s="69"/>
      <c r="AK50" s="70"/>
      <c r="AL50" s="62"/>
      <c r="AM50" s="20">
        <f>(S50*60+W50)/60*4</f>
        <v>160</v>
      </c>
    </row>
    <row r="51" spans="1:41" s="65" customFormat="1" ht="27.95" customHeight="1" thickBot="1" x14ac:dyDescent="0.2">
      <c r="A51" s="62"/>
      <c r="B51" s="62"/>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G51" s="67"/>
      <c r="AH51" s="67"/>
      <c r="AI51" s="67"/>
      <c r="AJ51" s="67"/>
      <c r="AK51" s="67"/>
      <c r="AL51" s="62"/>
    </row>
    <row r="52" spans="1:41" s="65" customFormat="1" ht="30" customHeight="1" thickBot="1" x14ac:dyDescent="0.2">
      <c r="A52" s="62"/>
      <c r="B52" s="63" t="s">
        <v>48</v>
      </c>
      <c r="C52" s="73"/>
      <c r="D52" s="73"/>
      <c r="E52" s="73"/>
      <c r="F52" s="73"/>
      <c r="G52" s="73"/>
      <c r="H52" s="73"/>
      <c r="I52" s="74"/>
      <c r="J52" s="73"/>
      <c r="K52" s="73"/>
      <c r="L52" s="73"/>
      <c r="M52" s="73"/>
      <c r="N52" s="73"/>
      <c r="O52" s="73"/>
      <c r="P52" s="73"/>
      <c r="Q52" s="75"/>
      <c r="S52" s="311">
        <v>8</v>
      </c>
      <c r="T52" s="312"/>
      <c r="U52" s="278" t="s">
        <v>16</v>
      </c>
      <c r="V52" s="279"/>
      <c r="W52" s="280"/>
      <c r="X52" s="281"/>
      <c r="Y52" s="66" t="s">
        <v>17</v>
      </c>
      <c r="Z52" s="68" t="s">
        <v>44</v>
      </c>
      <c r="AA52" s="68"/>
      <c r="AB52" s="68"/>
      <c r="AC52" s="62"/>
      <c r="AG52" s="62"/>
      <c r="AH52" s="62"/>
      <c r="AI52" s="69"/>
      <c r="AJ52" s="69"/>
      <c r="AK52" s="70"/>
      <c r="AL52" s="62"/>
      <c r="AM52" s="100">
        <f>(S52*60+W52)/60</f>
        <v>8</v>
      </c>
    </row>
    <row r="53" spans="1:41" s="65" customFormat="1" ht="6.75" customHeight="1" thickBot="1" x14ac:dyDescent="0.2">
      <c r="A53" s="62"/>
      <c r="B53" s="63"/>
      <c r="C53" s="73"/>
      <c r="D53" s="73"/>
      <c r="E53" s="73"/>
      <c r="F53" s="73"/>
      <c r="G53" s="73"/>
      <c r="H53" s="73"/>
      <c r="I53" s="74"/>
      <c r="J53" s="73"/>
      <c r="K53" s="73"/>
      <c r="L53" s="73"/>
      <c r="M53" s="73"/>
      <c r="N53" s="73"/>
      <c r="O53" s="73"/>
      <c r="P53" s="73"/>
      <c r="Q53" s="75"/>
      <c r="R53" s="75"/>
      <c r="U53" s="62"/>
      <c r="V53" s="62"/>
      <c r="W53" s="62"/>
      <c r="X53" s="62"/>
      <c r="Y53" s="62"/>
      <c r="Z53" s="62"/>
      <c r="AA53" s="62"/>
      <c r="AB53" s="62"/>
      <c r="AC53" s="62"/>
      <c r="AD53" s="62"/>
      <c r="AE53" s="62"/>
      <c r="AF53" s="62"/>
      <c r="AG53" s="62"/>
      <c r="AH53" s="62"/>
      <c r="AI53" s="69"/>
      <c r="AJ53" s="69"/>
      <c r="AK53" s="70"/>
      <c r="AL53" s="62"/>
    </row>
    <row r="54" spans="1:41" s="65" customFormat="1" ht="30" customHeight="1" thickBot="1" x14ac:dyDescent="0.2">
      <c r="A54" s="62"/>
      <c r="B54" s="330" t="s">
        <v>23</v>
      </c>
      <c r="C54" s="330"/>
      <c r="D54" s="330"/>
      <c r="E54" s="66" t="s">
        <v>11</v>
      </c>
      <c r="F54" s="208">
        <v>0.25</v>
      </c>
      <c r="G54" s="290" t="s">
        <v>87</v>
      </c>
      <c r="H54" s="291"/>
      <c r="I54" s="325" t="s">
        <v>12</v>
      </c>
      <c r="J54" s="325"/>
      <c r="K54" s="325"/>
      <c r="L54" s="325"/>
      <c r="M54" s="325"/>
      <c r="N54" s="354">
        <v>0.875</v>
      </c>
      <c r="O54" s="355"/>
      <c r="P54" s="355"/>
      <c r="Q54" s="355"/>
      <c r="R54" s="356"/>
      <c r="S54" s="72"/>
      <c r="T54" s="68" t="s">
        <v>88</v>
      </c>
      <c r="V54" s="334" t="s">
        <v>160</v>
      </c>
      <c r="W54" s="334"/>
      <c r="X54" s="334"/>
      <c r="Y54" s="334"/>
      <c r="Z54" s="334"/>
      <c r="AA54" s="334"/>
      <c r="AB54" s="334"/>
      <c r="AC54" s="334"/>
      <c r="AD54" s="334"/>
      <c r="AE54" s="334"/>
      <c r="AF54" s="334"/>
      <c r="AG54" s="334"/>
      <c r="AH54" s="334"/>
      <c r="AI54" s="334"/>
      <c r="AJ54" s="334"/>
      <c r="AK54" s="334"/>
      <c r="AL54" s="62"/>
      <c r="AM54" s="69"/>
      <c r="AN54" s="70"/>
      <c r="AO54" s="62"/>
    </row>
    <row r="55" spans="1:41" s="65" customFormat="1" ht="9.75" customHeight="1" x14ac:dyDescent="0.15">
      <c r="A55" s="62"/>
      <c r="B55" s="76"/>
      <c r="C55" s="62"/>
      <c r="D55" s="62"/>
      <c r="E55" s="66"/>
      <c r="F55" s="77"/>
      <c r="G55" s="62"/>
      <c r="H55" s="62"/>
      <c r="I55" s="78"/>
      <c r="J55" s="78"/>
      <c r="K55" s="78"/>
      <c r="L55" s="78"/>
      <c r="M55" s="78"/>
      <c r="N55" s="62"/>
      <c r="O55" s="62"/>
      <c r="P55" s="62"/>
      <c r="Q55" s="62"/>
      <c r="R55" s="62"/>
      <c r="U55" s="62"/>
      <c r="V55" s="62"/>
      <c r="W55" s="62"/>
      <c r="X55" s="62"/>
      <c r="Y55" s="62"/>
      <c r="Z55" s="62"/>
      <c r="AA55" s="62"/>
      <c r="AB55" s="62"/>
      <c r="AC55" s="62"/>
      <c r="AD55" s="62"/>
      <c r="AE55" s="62"/>
      <c r="AF55" s="62"/>
      <c r="AG55" s="62"/>
      <c r="AH55" s="62"/>
      <c r="AI55" s="69"/>
      <c r="AJ55" s="69"/>
      <c r="AK55" s="70"/>
      <c r="AL55" s="62"/>
    </row>
    <row r="56" spans="1:41" s="65" customFormat="1" ht="22.5" customHeight="1" x14ac:dyDescent="0.15">
      <c r="A56" s="62"/>
      <c r="B56" s="79" t="s">
        <v>14</v>
      </c>
      <c r="C56" s="62"/>
      <c r="D56" s="62"/>
      <c r="E56" s="62"/>
      <c r="F56" s="62"/>
      <c r="G56" s="62"/>
      <c r="H56" s="62"/>
      <c r="I56" s="64"/>
      <c r="J56" s="62"/>
      <c r="K56" s="62"/>
      <c r="L56" s="62"/>
      <c r="M56" s="62"/>
      <c r="N56" s="62"/>
      <c r="O56" s="62"/>
      <c r="P56" s="62"/>
      <c r="Q56" s="62"/>
      <c r="R56" s="62"/>
      <c r="U56" s="62"/>
      <c r="V56" s="62"/>
      <c r="W56" s="62"/>
      <c r="X56" s="62"/>
      <c r="Y56" s="62"/>
      <c r="Z56" s="62"/>
      <c r="AA56" s="62"/>
      <c r="AB56" s="62"/>
      <c r="AC56" s="62"/>
      <c r="AD56" s="62"/>
      <c r="AE56" s="62"/>
      <c r="AF56" s="62"/>
      <c r="AG56" s="62"/>
      <c r="AH56" s="62"/>
      <c r="AI56" s="69"/>
      <c r="AJ56" s="69"/>
      <c r="AK56" s="70"/>
      <c r="AL56" s="62"/>
    </row>
    <row r="57" spans="1:41" s="80" customFormat="1" ht="22.5" customHeight="1" x14ac:dyDescent="0.15">
      <c r="B57" s="289" t="s">
        <v>55</v>
      </c>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K57" s="289"/>
    </row>
    <row r="58" spans="1:41" s="80" customFormat="1" ht="22.5" customHeight="1" x14ac:dyDescent="0.15">
      <c r="B58" s="82" t="s">
        <v>56</v>
      </c>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row>
    <row r="59" spans="1:41" s="83" customFormat="1" ht="22.5" customHeight="1" x14ac:dyDescent="0.15">
      <c r="B59" s="84" t="s">
        <v>15</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row>
    <row r="60" spans="1:41" s="94" customFormat="1" ht="22.5" customHeight="1" x14ac:dyDescent="0.15">
      <c r="A60" s="87"/>
      <c r="B60" s="335" t="s">
        <v>7</v>
      </c>
      <c r="C60" s="337" t="s">
        <v>89</v>
      </c>
      <c r="D60" s="164"/>
      <c r="E60" s="339" t="s">
        <v>136</v>
      </c>
      <c r="F60" s="40" t="s">
        <v>22</v>
      </c>
      <c r="G60" s="88">
        <v>8</v>
      </c>
      <c r="H60" s="88">
        <v>8</v>
      </c>
      <c r="I60" s="88">
        <v>8</v>
      </c>
      <c r="J60" s="88">
        <v>4</v>
      </c>
      <c r="K60" s="88">
        <v>4</v>
      </c>
      <c r="L60" s="88"/>
      <c r="M60" s="89"/>
      <c r="N60" s="90">
        <v>8</v>
      </c>
      <c r="O60" s="88">
        <v>8</v>
      </c>
      <c r="P60" s="88">
        <v>8</v>
      </c>
      <c r="Q60" s="88">
        <v>4</v>
      </c>
      <c r="R60" s="88">
        <v>4</v>
      </c>
      <c r="S60" s="88"/>
      <c r="T60" s="89"/>
      <c r="U60" s="90">
        <v>8</v>
      </c>
      <c r="V60" s="88">
        <v>8</v>
      </c>
      <c r="W60" s="88">
        <v>8</v>
      </c>
      <c r="X60" s="88">
        <v>4</v>
      </c>
      <c r="Y60" s="88">
        <v>4</v>
      </c>
      <c r="Z60" s="88"/>
      <c r="AA60" s="89"/>
      <c r="AB60" s="90">
        <v>8</v>
      </c>
      <c r="AC60" s="88">
        <v>8</v>
      </c>
      <c r="AD60" s="88">
        <v>8</v>
      </c>
      <c r="AE60" s="88">
        <v>4</v>
      </c>
      <c r="AF60" s="88">
        <v>4</v>
      </c>
      <c r="AG60" s="88"/>
      <c r="AH60" s="89"/>
      <c r="AI60" s="91">
        <v>128</v>
      </c>
      <c r="AJ60" s="172"/>
      <c r="AK60" s="92" t="s">
        <v>90</v>
      </c>
      <c r="AL60" s="93"/>
    </row>
    <row r="61" spans="1:41" s="94" customFormat="1" ht="22.5" customHeight="1" x14ac:dyDescent="0.15">
      <c r="A61" s="87"/>
      <c r="B61" s="336"/>
      <c r="C61" s="338"/>
      <c r="D61" s="165"/>
      <c r="E61" s="340"/>
      <c r="F61" s="40" t="s">
        <v>8</v>
      </c>
      <c r="G61" s="88"/>
      <c r="H61" s="88"/>
      <c r="I61" s="88"/>
      <c r="J61" s="88">
        <v>3</v>
      </c>
      <c r="K61" s="88">
        <v>5</v>
      </c>
      <c r="L61" s="88"/>
      <c r="M61" s="89"/>
      <c r="N61" s="90"/>
      <c r="O61" s="88"/>
      <c r="P61" s="88"/>
      <c r="Q61" s="88">
        <v>3</v>
      </c>
      <c r="R61" s="88">
        <v>5</v>
      </c>
      <c r="S61" s="88"/>
      <c r="T61" s="89"/>
      <c r="U61" s="90"/>
      <c r="V61" s="88"/>
      <c r="W61" s="88"/>
      <c r="X61" s="88">
        <v>3</v>
      </c>
      <c r="Y61" s="88">
        <v>5</v>
      </c>
      <c r="Z61" s="88"/>
      <c r="AA61" s="89"/>
      <c r="AB61" s="90"/>
      <c r="AC61" s="88"/>
      <c r="AD61" s="88"/>
      <c r="AE61" s="88">
        <v>3</v>
      </c>
      <c r="AF61" s="88">
        <v>5</v>
      </c>
      <c r="AG61" s="88"/>
      <c r="AH61" s="89"/>
      <c r="AI61" s="91">
        <v>32</v>
      </c>
      <c r="AJ61" s="173"/>
      <c r="AK61" s="95" t="s">
        <v>91</v>
      </c>
      <c r="AL61" s="93"/>
    </row>
    <row r="62" spans="1:41" s="94" customFormat="1" ht="7.5" customHeight="1" x14ac:dyDescent="0.15">
      <c r="A62" s="87"/>
      <c r="B62" s="96"/>
      <c r="C62" s="97"/>
      <c r="D62" s="97"/>
      <c r="E62" s="59"/>
      <c r="F62" s="61"/>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8"/>
      <c r="AJ62" s="98"/>
      <c r="AK62" s="99"/>
      <c r="AL62" s="93"/>
    </row>
    <row r="63" spans="1:41" s="100" customFormat="1" ht="22.5" customHeight="1" x14ac:dyDescent="0.15">
      <c r="B63" s="101" t="s">
        <v>77</v>
      </c>
      <c r="R63" s="331" t="s">
        <v>57</v>
      </c>
      <c r="S63" s="332"/>
      <c r="T63" s="332"/>
      <c r="U63" s="333"/>
      <c r="V63" s="331" t="s">
        <v>8</v>
      </c>
      <c r="W63" s="332"/>
      <c r="X63" s="332"/>
      <c r="Y63" s="332"/>
      <c r="Z63" s="332"/>
      <c r="AA63" s="332"/>
      <c r="AB63" s="332"/>
      <c r="AC63" s="332"/>
      <c r="AD63" s="333"/>
      <c r="AE63" s="331" t="s">
        <v>58</v>
      </c>
      <c r="AF63" s="332"/>
      <c r="AG63" s="332"/>
      <c r="AH63" s="333"/>
      <c r="AI63" s="102"/>
      <c r="AJ63" s="102"/>
      <c r="AK63" s="103"/>
    </row>
    <row r="64" spans="1:41" s="100" customFormat="1" ht="22.5" customHeight="1" x14ac:dyDescent="0.15">
      <c r="B64" s="101"/>
      <c r="K64" s="94" t="s">
        <v>9</v>
      </c>
      <c r="R64" s="282" t="s">
        <v>39</v>
      </c>
      <c r="S64" s="283"/>
      <c r="T64" s="283"/>
      <c r="U64" s="284"/>
      <c r="V64" s="285" t="s">
        <v>49</v>
      </c>
      <c r="W64" s="286"/>
      <c r="X64" s="286"/>
      <c r="Y64" s="286"/>
      <c r="Z64" s="286"/>
      <c r="AA64" s="286"/>
      <c r="AB64" s="286"/>
      <c r="AC64" s="286"/>
      <c r="AD64" s="287"/>
      <c r="AE64" s="282" t="s">
        <v>50</v>
      </c>
      <c r="AF64" s="283"/>
      <c r="AG64" s="283"/>
      <c r="AH64" s="284"/>
      <c r="AI64" s="102"/>
      <c r="AJ64" s="102"/>
      <c r="AK64" s="103"/>
    </row>
    <row r="65" spans="1:38" s="100" customFormat="1" ht="7.5" customHeight="1" x14ac:dyDescent="0.15">
      <c r="B65" s="101"/>
      <c r="L65" s="104"/>
      <c r="R65" s="105"/>
      <c r="S65" s="105"/>
      <c r="T65" s="105"/>
      <c r="U65" s="105"/>
      <c r="V65" s="105"/>
      <c r="W65" s="105"/>
      <c r="X65" s="105"/>
      <c r="Y65" s="105"/>
      <c r="Z65" s="105"/>
      <c r="AA65" s="105"/>
      <c r="AB65" s="105"/>
      <c r="AC65" s="105"/>
      <c r="AD65" s="105"/>
      <c r="AE65" s="105"/>
      <c r="AF65" s="105"/>
      <c r="AG65" s="105"/>
      <c r="AH65" s="105"/>
      <c r="AI65" s="106"/>
      <c r="AJ65" s="106"/>
      <c r="AK65" s="103"/>
    </row>
    <row r="66" spans="1:38" s="169" customFormat="1" ht="23.25" customHeight="1" x14ac:dyDescent="0.15">
      <c r="A66" s="166"/>
      <c r="B66" s="167" t="s">
        <v>59</v>
      </c>
      <c r="C66" s="167"/>
      <c r="D66" s="167"/>
      <c r="E66" s="167"/>
      <c r="F66" s="168"/>
      <c r="G66" s="168"/>
      <c r="H66" s="167"/>
      <c r="J66" s="251" t="s">
        <v>51</v>
      </c>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70"/>
      <c r="AI66" s="170"/>
      <c r="AJ66" s="170"/>
      <c r="AK66" s="170"/>
      <c r="AL66" s="166"/>
    </row>
    <row r="67" spans="1:38" s="86" customFormat="1" ht="23.25" customHeight="1" x14ac:dyDescent="0.15">
      <c r="B67" s="109" t="s">
        <v>60</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10"/>
      <c r="AJ67" s="110"/>
      <c r="AK67" s="111"/>
    </row>
    <row r="68" spans="1:38" s="86" customFormat="1" ht="23.25" customHeight="1" x14ac:dyDescent="0.15">
      <c r="B68" s="171" t="s">
        <v>61</v>
      </c>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10"/>
      <c r="AJ68" s="110"/>
      <c r="AK68" s="111"/>
    </row>
    <row r="69" spans="1:38" s="80" customFormat="1" ht="23.25" customHeight="1" x14ac:dyDescent="0.15">
      <c r="B69" s="289" t="s">
        <v>139</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89"/>
    </row>
    <row r="70" spans="1:38" s="169" customFormat="1" ht="23.25" customHeight="1" x14ac:dyDescent="0.15">
      <c r="A70" s="166"/>
      <c r="B70" s="288" t="s">
        <v>140</v>
      </c>
      <c r="C70" s="288"/>
      <c r="D70" s="288"/>
      <c r="E70" s="288"/>
      <c r="F70" s="288"/>
      <c r="G70" s="288"/>
      <c r="H70" s="288"/>
      <c r="I70" s="288"/>
      <c r="J70" s="288"/>
      <c r="K70" s="288"/>
      <c r="L70" s="288"/>
      <c r="M70" s="288"/>
      <c r="N70" s="288"/>
      <c r="O70" s="288"/>
      <c r="P70" s="288"/>
      <c r="Q70" s="288"/>
      <c r="R70" s="288"/>
      <c r="S70" s="288"/>
      <c r="T70" s="288"/>
      <c r="U70" s="288"/>
      <c r="V70" s="288"/>
      <c r="W70" s="288"/>
      <c r="X70" s="288"/>
      <c r="Y70" s="288"/>
      <c r="Z70" s="288"/>
      <c r="AA70" s="288"/>
      <c r="AB70" s="288"/>
      <c r="AC70" s="288"/>
      <c r="AD70" s="288"/>
      <c r="AE70" s="288"/>
      <c r="AF70" s="288"/>
      <c r="AG70" s="288"/>
      <c r="AH70" s="288"/>
      <c r="AI70" s="288"/>
      <c r="AJ70" s="288"/>
      <c r="AK70" s="166"/>
    </row>
    <row r="71" spans="1:38" s="169" customFormat="1" ht="23.25" customHeight="1" x14ac:dyDescent="0.15">
      <c r="A71" s="166"/>
      <c r="B71" s="288" t="s">
        <v>138</v>
      </c>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166"/>
    </row>
    <row r="72" spans="1:38" s="94" customFormat="1" ht="23.25" customHeight="1" x14ac:dyDescent="0.15">
      <c r="A72" s="93"/>
      <c r="B72" s="314" t="s">
        <v>62</v>
      </c>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14"/>
      <c r="AL72" s="93"/>
    </row>
    <row r="73" spans="1:38" s="80" customFormat="1" ht="23.25" customHeight="1" x14ac:dyDescent="0.15">
      <c r="B73" s="81" t="s">
        <v>63</v>
      </c>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row>
    <row r="74" spans="1:38" s="86" customFormat="1" ht="23.25" customHeight="1" x14ac:dyDescent="0.15">
      <c r="B74" s="109" t="s">
        <v>64</v>
      </c>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10"/>
      <c r="AJ74" s="110"/>
      <c r="AK74" s="111"/>
    </row>
    <row r="75" spans="1:38" s="94" customFormat="1" ht="23.25" customHeight="1" x14ac:dyDescent="0.15">
      <c r="A75" s="93"/>
      <c r="B75" s="87" t="s">
        <v>65</v>
      </c>
      <c r="C75" s="87"/>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107"/>
      <c r="AJ75" s="107"/>
      <c r="AK75" s="108"/>
      <c r="AL75" s="93"/>
    </row>
    <row r="76" spans="1:38" s="94" customFormat="1" ht="23.25" customHeight="1" x14ac:dyDescent="0.15">
      <c r="B76" s="275" t="s">
        <v>151</v>
      </c>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5"/>
    </row>
  </sheetData>
  <mergeCells count="108">
    <mergeCell ref="B71:AJ71"/>
    <mergeCell ref="B72:AK72"/>
    <mergeCell ref="B76:AK76"/>
    <mergeCell ref="B54:D54"/>
    <mergeCell ref="B57:AK57"/>
    <mergeCell ref="B60:B61"/>
    <mergeCell ref="C60:C61"/>
    <mergeCell ref="E60:E61"/>
    <mergeCell ref="R63:U63"/>
    <mergeCell ref="B12:B13"/>
    <mergeCell ref="C6:C8"/>
    <mergeCell ref="F6:F7"/>
    <mergeCell ref="V63:AD63"/>
    <mergeCell ref="C32:C33"/>
    <mergeCell ref="C34:C35"/>
    <mergeCell ref="C36:C37"/>
    <mergeCell ref="C30:C31"/>
    <mergeCell ref="AJ6:AJ8"/>
    <mergeCell ref="B45:F45"/>
    <mergeCell ref="D42:F42"/>
    <mergeCell ref="D43:F43"/>
    <mergeCell ref="U50:V50"/>
    <mergeCell ref="V54:AK54"/>
    <mergeCell ref="C12:C13"/>
    <mergeCell ref="B24:B25"/>
    <mergeCell ref="C22:C23"/>
    <mergeCell ref="AK6:AK8"/>
    <mergeCell ref="AI42:AI43"/>
    <mergeCell ref="E26:E27"/>
    <mergeCell ref="E28:E29"/>
    <mergeCell ref="E30:E31"/>
    <mergeCell ref="E24:E25"/>
    <mergeCell ref="AJ24:AJ25"/>
    <mergeCell ref="AJ26:AJ27"/>
    <mergeCell ref="AJ28:AJ29"/>
    <mergeCell ref="C28:C29"/>
    <mergeCell ref="B26:B27"/>
    <mergeCell ref="C26:C27"/>
    <mergeCell ref="AK12:AK43"/>
    <mergeCell ref="AI6:AI8"/>
    <mergeCell ref="AJ12:AJ13"/>
    <mergeCell ref="AJ14:AJ15"/>
    <mergeCell ref="AJ16:AJ17"/>
    <mergeCell ref="AJ18:AJ19"/>
    <mergeCell ref="AJ20:AJ21"/>
    <mergeCell ref="AJ22:AJ23"/>
    <mergeCell ref="AJ38:AJ39"/>
    <mergeCell ref="N6:T6"/>
    <mergeCell ref="E36:E37"/>
    <mergeCell ref="AE63:AH63"/>
    <mergeCell ref="I54:M54"/>
    <mergeCell ref="AJ30:AJ31"/>
    <mergeCell ref="AJ32:AJ33"/>
    <mergeCell ref="AJ34:AJ35"/>
    <mergeCell ref="AJ36:AJ37"/>
    <mergeCell ref="V1:AI1"/>
    <mergeCell ref="U6:AA6"/>
    <mergeCell ref="AB6:AH6"/>
    <mergeCell ref="G6:M6"/>
    <mergeCell ref="J1:K1"/>
    <mergeCell ref="U2:AI2"/>
    <mergeCell ref="W50:X50"/>
    <mergeCell ref="AJ40:AJ41"/>
    <mergeCell ref="AJ42:AJ43"/>
    <mergeCell ref="S50:T50"/>
    <mergeCell ref="B47:F47"/>
    <mergeCell ref="B44:F44"/>
    <mergeCell ref="B46:F46"/>
    <mergeCell ref="E38:E39"/>
    <mergeCell ref="L2:M2"/>
    <mergeCell ref="E12:E13"/>
    <mergeCell ref="B14:B15"/>
    <mergeCell ref="C14:C15"/>
    <mergeCell ref="E14:E15"/>
    <mergeCell ref="B16:B17"/>
    <mergeCell ref="C16:C17"/>
    <mergeCell ref="B22:B23"/>
    <mergeCell ref="E22:E23"/>
    <mergeCell ref="B18:B19"/>
    <mergeCell ref="B70:AJ70"/>
    <mergeCell ref="S52:T52"/>
    <mergeCell ref="B69:AK69"/>
    <mergeCell ref="U52:V52"/>
    <mergeCell ref="W52:X52"/>
    <mergeCell ref="R64:U64"/>
    <mergeCell ref="V64:AD64"/>
    <mergeCell ref="AE64:AH64"/>
    <mergeCell ref="G54:H54"/>
    <mergeCell ref="N54:R54"/>
    <mergeCell ref="E32:E33"/>
    <mergeCell ref="E34:E35"/>
    <mergeCell ref="E16:E17"/>
    <mergeCell ref="B32:B33"/>
    <mergeCell ref="B34:B35"/>
    <mergeCell ref="B38:B39"/>
    <mergeCell ref="B40:B41"/>
    <mergeCell ref="B36:B37"/>
    <mergeCell ref="B30:B31"/>
    <mergeCell ref="C18:C19"/>
    <mergeCell ref="E18:E19"/>
    <mergeCell ref="B20:B21"/>
    <mergeCell ref="C20:C21"/>
    <mergeCell ref="E20:E21"/>
    <mergeCell ref="B28:B29"/>
    <mergeCell ref="C24:C25"/>
    <mergeCell ref="C38:C39"/>
    <mergeCell ref="C40:C41"/>
    <mergeCell ref="E40:E41"/>
  </mergeCells>
  <phoneticPr fontId="8"/>
  <dataValidations disablePrompts="1" count="1">
    <dataValidation type="list" allowBlank="1" showInputMessage="1" showErrorMessage="1" sqref="C9:C41">
      <formula1>"A,B,C,D"</formula1>
    </dataValidation>
  </dataValidations>
  <printOptions horizontalCentered="1"/>
  <pageMargins left="0.19685039370078741" right="0.19685039370078741" top="0.39370078740157483" bottom="0" header="0.23622047244094491" footer="0.31496062992125984"/>
  <pageSetup paperSize="9" scale="77" orientation="landscape" cellComments="asDisplayed" r:id="rId1"/>
  <headerFooter alignWithMargins="0">
    <oddHeader>&amp;L&amp;12参考様式１－８&amp;R&amp;A</oddHeader>
  </headerFooter>
  <rowBreaks count="1" manualBreakCount="1">
    <brk id="41" max="3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1"/>
  <sheetViews>
    <sheetView topLeftCell="A4" workbookViewId="0">
      <selection activeCell="D30" sqref="A30:I33"/>
    </sheetView>
  </sheetViews>
  <sheetFormatPr defaultRowHeight="13.5" x14ac:dyDescent="0.15"/>
  <sheetData>
    <row r="2" spans="1:9" ht="14.25" x14ac:dyDescent="0.15">
      <c r="A2" s="252" t="s">
        <v>112</v>
      </c>
    </row>
    <row r="4" spans="1:9" x14ac:dyDescent="0.15">
      <c r="A4" t="s">
        <v>113</v>
      </c>
    </row>
    <row r="5" spans="1:9" x14ac:dyDescent="0.15">
      <c r="A5" t="s">
        <v>114</v>
      </c>
    </row>
    <row r="6" spans="1:9" x14ac:dyDescent="0.15">
      <c r="A6" s="365" t="s">
        <v>127</v>
      </c>
      <c r="B6" s="365"/>
      <c r="C6" s="365"/>
      <c r="D6" s="365"/>
      <c r="E6" s="365"/>
      <c r="F6" s="365"/>
      <c r="G6" s="365"/>
      <c r="H6" s="365"/>
      <c r="I6" s="365"/>
    </row>
    <row r="7" spans="1:9" x14ac:dyDescent="0.15">
      <c r="A7" s="365"/>
      <c r="B7" s="365"/>
      <c r="C7" s="365"/>
      <c r="D7" s="365"/>
      <c r="E7" s="365"/>
      <c r="F7" s="365"/>
      <c r="G7" s="365"/>
      <c r="H7" s="365"/>
      <c r="I7" s="365"/>
    </row>
    <row r="8" spans="1:9" x14ac:dyDescent="0.15">
      <c r="A8" s="365"/>
      <c r="B8" s="365"/>
      <c r="C8" s="365"/>
      <c r="D8" s="365"/>
      <c r="E8" s="365"/>
      <c r="F8" s="365"/>
      <c r="G8" s="365"/>
      <c r="H8" s="365"/>
      <c r="I8" s="365"/>
    </row>
    <row r="9" spans="1:9" x14ac:dyDescent="0.15">
      <c r="A9" s="365"/>
      <c r="B9" s="365"/>
      <c r="C9" s="365"/>
      <c r="D9" s="365"/>
      <c r="E9" s="365"/>
      <c r="F9" s="365"/>
      <c r="G9" s="365"/>
      <c r="H9" s="365"/>
      <c r="I9" s="365"/>
    </row>
    <row r="10" spans="1:9" x14ac:dyDescent="0.15">
      <c r="A10" s="365"/>
      <c r="B10" s="365"/>
      <c r="C10" s="365"/>
      <c r="D10" s="365"/>
      <c r="E10" s="365"/>
      <c r="F10" s="365"/>
      <c r="G10" s="365"/>
      <c r="H10" s="365"/>
      <c r="I10" s="365"/>
    </row>
    <row r="11" spans="1:9" x14ac:dyDescent="0.15">
      <c r="A11" s="365"/>
      <c r="B11" s="365"/>
      <c r="C11" s="365"/>
      <c r="D11" s="365"/>
      <c r="E11" s="365"/>
      <c r="F11" s="365"/>
      <c r="G11" s="365"/>
      <c r="H11" s="365"/>
      <c r="I11" s="365"/>
    </row>
    <row r="12" spans="1:9" x14ac:dyDescent="0.15">
      <c r="A12" s="365"/>
      <c r="B12" s="365"/>
      <c r="C12" s="365"/>
      <c r="D12" s="365"/>
      <c r="E12" s="365"/>
      <c r="F12" s="365"/>
      <c r="G12" s="365"/>
      <c r="H12" s="365"/>
      <c r="I12" s="365"/>
    </row>
    <row r="13" spans="1:9" x14ac:dyDescent="0.15">
      <c r="A13" s="253"/>
      <c r="B13" s="253"/>
      <c r="C13" s="253"/>
      <c r="D13" s="253"/>
      <c r="E13" s="253"/>
      <c r="F13" s="253"/>
      <c r="G13" s="253"/>
      <c r="H13" s="253"/>
      <c r="I13" s="253"/>
    </row>
    <row r="14" spans="1:9" x14ac:dyDescent="0.15">
      <c r="A14" t="s">
        <v>115</v>
      </c>
    </row>
    <row r="15" spans="1:9" x14ac:dyDescent="0.15">
      <c r="A15" s="365" t="s">
        <v>116</v>
      </c>
      <c r="B15" s="365"/>
      <c r="C15" s="365"/>
      <c r="D15" s="365"/>
      <c r="E15" s="365"/>
      <c r="F15" s="365"/>
      <c r="G15" s="365"/>
      <c r="H15" s="365"/>
      <c r="I15" s="365"/>
    </row>
    <row r="16" spans="1:9" x14ac:dyDescent="0.15">
      <c r="A16" s="365"/>
      <c r="B16" s="365"/>
      <c r="C16" s="365"/>
      <c r="D16" s="365"/>
      <c r="E16" s="365"/>
      <c r="F16" s="365"/>
      <c r="G16" s="365"/>
      <c r="H16" s="365"/>
      <c r="I16" s="365"/>
    </row>
    <row r="17" spans="1:9" x14ac:dyDescent="0.15">
      <c r="A17" s="365"/>
      <c r="B17" s="365"/>
      <c r="C17" s="365"/>
      <c r="D17" s="365"/>
      <c r="E17" s="365"/>
      <c r="F17" s="365"/>
      <c r="G17" s="365"/>
      <c r="H17" s="365"/>
      <c r="I17" s="365"/>
    </row>
    <row r="18" spans="1:9" x14ac:dyDescent="0.15">
      <c r="A18" s="365"/>
      <c r="B18" s="365"/>
      <c r="C18" s="365"/>
      <c r="D18" s="365"/>
      <c r="E18" s="365"/>
      <c r="F18" s="365"/>
      <c r="G18" s="365"/>
      <c r="H18" s="365"/>
      <c r="I18" s="365"/>
    </row>
    <row r="19" spans="1:9" x14ac:dyDescent="0.15">
      <c r="A19" s="253"/>
      <c r="B19" s="253"/>
      <c r="C19" s="253"/>
      <c r="D19" s="253"/>
      <c r="E19" s="253"/>
      <c r="F19" s="253"/>
      <c r="G19" s="253"/>
      <c r="H19" s="253"/>
      <c r="I19" s="253"/>
    </row>
    <row r="20" spans="1:9" x14ac:dyDescent="0.15">
      <c r="A20" t="s">
        <v>117</v>
      </c>
    </row>
    <row r="21" spans="1:9" ht="13.5" customHeight="1" x14ac:dyDescent="0.15">
      <c r="A21" s="365" t="s">
        <v>126</v>
      </c>
      <c r="B21" s="365"/>
      <c r="C21" s="365"/>
      <c r="D21" s="365"/>
      <c r="E21" s="365"/>
      <c r="F21" s="365"/>
      <c r="G21" s="365"/>
      <c r="H21" s="365"/>
      <c r="I21" s="365"/>
    </row>
    <row r="22" spans="1:9" x14ac:dyDescent="0.15">
      <c r="A22" s="365"/>
      <c r="B22" s="365"/>
      <c r="C22" s="365"/>
      <c r="D22" s="365"/>
      <c r="E22" s="365"/>
      <c r="F22" s="365"/>
      <c r="G22" s="365"/>
      <c r="H22" s="365"/>
      <c r="I22" s="365"/>
    </row>
    <row r="23" spans="1:9" x14ac:dyDescent="0.15">
      <c r="A23" s="365"/>
      <c r="B23" s="365"/>
      <c r="C23" s="365"/>
      <c r="D23" s="365"/>
      <c r="E23" s="365"/>
      <c r="F23" s="365"/>
      <c r="G23" s="365"/>
      <c r="H23" s="365"/>
      <c r="I23" s="365"/>
    </row>
    <row r="24" spans="1:9" x14ac:dyDescent="0.15">
      <c r="A24" s="365"/>
      <c r="B24" s="365"/>
      <c r="C24" s="365"/>
      <c r="D24" s="365"/>
      <c r="E24" s="365"/>
      <c r="F24" s="365"/>
      <c r="G24" s="365"/>
      <c r="H24" s="365"/>
      <c r="I24" s="365"/>
    </row>
    <row r="25" spans="1:9" x14ac:dyDescent="0.15">
      <c r="A25" s="365"/>
      <c r="B25" s="365"/>
      <c r="C25" s="365"/>
      <c r="D25" s="365"/>
      <c r="E25" s="365"/>
      <c r="F25" s="365"/>
      <c r="G25" s="365"/>
      <c r="H25" s="365"/>
      <c r="I25" s="365"/>
    </row>
    <row r="26" spans="1:9" x14ac:dyDescent="0.15">
      <c r="A26" s="365"/>
      <c r="B26" s="365"/>
      <c r="C26" s="365"/>
      <c r="D26" s="365"/>
      <c r="E26" s="365"/>
      <c r="F26" s="365"/>
      <c r="G26" s="365"/>
      <c r="H26" s="365"/>
      <c r="I26" s="365"/>
    </row>
    <row r="27" spans="1:9" x14ac:dyDescent="0.15">
      <c r="A27" s="365"/>
      <c r="B27" s="365"/>
      <c r="C27" s="365"/>
      <c r="D27" s="365"/>
      <c r="E27" s="365"/>
      <c r="F27" s="365"/>
      <c r="G27" s="365"/>
      <c r="H27" s="365"/>
      <c r="I27" s="365"/>
    </row>
    <row r="28" spans="1:9" x14ac:dyDescent="0.15">
      <c r="A28" s="365"/>
      <c r="B28" s="365"/>
      <c r="C28" s="365"/>
      <c r="D28" s="365"/>
      <c r="E28" s="365"/>
      <c r="F28" s="365"/>
      <c r="G28" s="365"/>
      <c r="H28" s="365"/>
      <c r="I28" s="365"/>
    </row>
    <row r="29" spans="1:9" x14ac:dyDescent="0.15">
      <c r="A29" s="253"/>
      <c r="B29" s="253"/>
      <c r="C29" s="253"/>
      <c r="D29" s="253"/>
      <c r="E29" s="253"/>
      <c r="F29" s="253"/>
      <c r="G29" s="253"/>
      <c r="H29" s="253"/>
      <c r="I29" s="253"/>
    </row>
    <row r="31" spans="1:9" x14ac:dyDescent="0.15">
      <c r="A31" t="s">
        <v>118</v>
      </c>
    </row>
    <row r="32" spans="1:9" x14ac:dyDescent="0.15">
      <c r="A32" s="365" t="s">
        <v>119</v>
      </c>
      <c r="B32" s="365"/>
      <c r="C32" s="365"/>
      <c r="D32" s="365"/>
      <c r="E32" s="365"/>
      <c r="F32" s="365"/>
      <c r="G32" s="365"/>
      <c r="H32" s="365"/>
      <c r="I32" s="365"/>
    </row>
    <row r="33" spans="1:9" x14ac:dyDescent="0.15">
      <c r="A33" s="365"/>
      <c r="B33" s="365"/>
      <c r="C33" s="365"/>
      <c r="D33" s="365"/>
      <c r="E33" s="365"/>
      <c r="F33" s="365"/>
      <c r="G33" s="365"/>
      <c r="H33" s="365"/>
      <c r="I33" s="365"/>
    </row>
    <row r="34" spans="1:9" x14ac:dyDescent="0.15">
      <c r="A34" s="365" t="s">
        <v>120</v>
      </c>
      <c r="B34" s="365"/>
      <c r="C34" s="365"/>
      <c r="D34" s="365"/>
      <c r="E34" s="365"/>
      <c r="F34" s="365"/>
      <c r="G34" s="365"/>
      <c r="H34" s="365"/>
      <c r="I34" s="365"/>
    </row>
    <row r="35" spans="1:9" x14ac:dyDescent="0.15">
      <c r="A35" s="365"/>
      <c r="B35" s="365"/>
      <c r="C35" s="365"/>
      <c r="D35" s="365"/>
      <c r="E35" s="365"/>
      <c r="F35" s="365"/>
      <c r="G35" s="365"/>
      <c r="H35" s="365"/>
      <c r="I35" s="365"/>
    </row>
    <row r="36" spans="1:9" ht="13.5" customHeight="1" x14ac:dyDescent="0.15">
      <c r="A36" s="365" t="s">
        <v>121</v>
      </c>
      <c r="B36" s="365"/>
      <c r="C36" s="365"/>
      <c r="D36" s="365"/>
      <c r="E36" s="365"/>
      <c r="F36" s="365"/>
      <c r="G36" s="365"/>
      <c r="H36" s="365"/>
      <c r="I36" s="365"/>
    </row>
    <row r="37" spans="1:9" x14ac:dyDescent="0.15">
      <c r="A37" s="365"/>
      <c r="B37" s="365"/>
      <c r="C37" s="365"/>
      <c r="D37" s="365"/>
      <c r="E37" s="365"/>
      <c r="F37" s="365"/>
      <c r="G37" s="365"/>
      <c r="H37" s="365"/>
      <c r="I37" s="365"/>
    </row>
    <row r="38" spans="1:9" x14ac:dyDescent="0.15">
      <c r="A38" s="365"/>
      <c r="B38" s="365"/>
      <c r="C38" s="365"/>
      <c r="D38" s="365"/>
      <c r="E38" s="365"/>
      <c r="F38" s="365"/>
      <c r="G38" s="365"/>
      <c r="H38" s="365"/>
      <c r="I38" s="365"/>
    </row>
    <row r="40" spans="1:9" x14ac:dyDescent="0.15">
      <c r="A40" t="s">
        <v>123</v>
      </c>
    </row>
    <row r="41" spans="1:9" ht="13.5" customHeight="1" x14ac:dyDescent="0.15">
      <c r="A41" s="373" t="s">
        <v>124</v>
      </c>
      <c r="B41" s="374"/>
      <c r="C41" s="374"/>
      <c r="D41" s="374"/>
      <c r="E41" s="374"/>
      <c r="F41" s="374"/>
      <c r="G41" s="374"/>
      <c r="H41" s="374"/>
      <c r="I41" s="375"/>
    </row>
    <row r="42" spans="1:9" ht="13.5" customHeight="1" x14ac:dyDescent="0.15">
      <c r="A42" s="254"/>
      <c r="B42" s="254"/>
      <c r="C42" s="254"/>
      <c r="D42" s="254"/>
      <c r="E42" s="254"/>
      <c r="F42" s="254"/>
      <c r="G42" s="254"/>
      <c r="H42" s="254"/>
      <c r="I42" s="254"/>
    </row>
    <row r="43" spans="1:9" x14ac:dyDescent="0.15">
      <c r="A43" s="376" t="s">
        <v>125</v>
      </c>
      <c r="B43" s="376"/>
      <c r="C43" s="376"/>
      <c r="D43" s="376"/>
      <c r="E43" s="376"/>
      <c r="F43" s="376"/>
      <c r="G43" s="376"/>
      <c r="H43" s="376"/>
      <c r="I43" s="376"/>
    </row>
    <row r="44" spans="1:9" x14ac:dyDescent="0.15">
      <c r="A44" s="376"/>
      <c r="B44" s="376"/>
      <c r="C44" s="376"/>
      <c r="D44" s="376"/>
      <c r="E44" s="376"/>
      <c r="F44" s="376"/>
      <c r="G44" s="376"/>
      <c r="H44" s="376"/>
      <c r="I44" s="376"/>
    </row>
    <row r="45" spans="1:9" x14ac:dyDescent="0.15">
      <c r="A45" s="376"/>
      <c r="B45" s="376"/>
      <c r="C45" s="376"/>
      <c r="D45" s="376"/>
      <c r="E45" s="376"/>
      <c r="F45" s="376"/>
      <c r="G45" s="376"/>
      <c r="H45" s="376"/>
      <c r="I45" s="376"/>
    </row>
    <row r="46" spans="1:9" x14ac:dyDescent="0.15">
      <c r="A46" s="376"/>
      <c r="B46" s="376"/>
      <c r="C46" s="376"/>
      <c r="D46" s="376"/>
      <c r="E46" s="376"/>
      <c r="F46" s="376"/>
      <c r="G46" s="376"/>
      <c r="H46" s="376"/>
      <c r="I46" s="376"/>
    </row>
    <row r="47" spans="1:9" x14ac:dyDescent="0.15">
      <c r="A47" s="376"/>
      <c r="B47" s="376"/>
      <c r="C47" s="376"/>
      <c r="D47" s="376"/>
      <c r="E47" s="376"/>
      <c r="F47" s="376"/>
      <c r="G47" s="376"/>
      <c r="H47" s="376"/>
      <c r="I47" s="376"/>
    </row>
    <row r="48" spans="1:9" x14ac:dyDescent="0.15">
      <c r="A48" s="376"/>
      <c r="B48" s="376"/>
      <c r="C48" s="376"/>
      <c r="D48" s="376"/>
      <c r="E48" s="376"/>
      <c r="F48" s="376"/>
      <c r="G48" s="376"/>
      <c r="H48" s="376"/>
      <c r="I48" s="376"/>
    </row>
    <row r="49" spans="1:9" x14ac:dyDescent="0.15">
      <c r="A49" s="376"/>
      <c r="B49" s="376"/>
      <c r="C49" s="376"/>
      <c r="D49" s="376"/>
      <c r="E49" s="376"/>
      <c r="F49" s="376"/>
      <c r="G49" s="376"/>
      <c r="H49" s="376"/>
      <c r="I49" s="376"/>
    </row>
    <row r="50" spans="1:9" x14ac:dyDescent="0.15">
      <c r="A50" s="376"/>
      <c r="B50" s="376"/>
      <c r="C50" s="376"/>
      <c r="D50" s="376"/>
      <c r="E50" s="376"/>
      <c r="F50" s="376"/>
      <c r="G50" s="376"/>
      <c r="H50" s="376"/>
      <c r="I50" s="376"/>
    </row>
    <row r="51" spans="1:9" x14ac:dyDescent="0.15">
      <c r="A51" s="376"/>
      <c r="B51" s="376"/>
      <c r="C51" s="376"/>
      <c r="D51" s="376"/>
      <c r="E51" s="376"/>
      <c r="F51" s="376"/>
      <c r="G51" s="376"/>
      <c r="H51" s="376"/>
      <c r="I51" s="376"/>
    </row>
    <row r="52" spans="1:9" x14ac:dyDescent="0.15">
      <c r="A52" s="376"/>
      <c r="B52" s="376"/>
      <c r="C52" s="376"/>
      <c r="D52" s="376"/>
      <c r="E52" s="376"/>
      <c r="F52" s="376"/>
      <c r="G52" s="376"/>
      <c r="H52" s="376"/>
      <c r="I52" s="376"/>
    </row>
    <row r="53" spans="1:9" x14ac:dyDescent="0.15">
      <c r="A53" s="376"/>
      <c r="B53" s="376"/>
      <c r="C53" s="376"/>
      <c r="D53" s="376"/>
      <c r="E53" s="376"/>
      <c r="F53" s="376"/>
      <c r="G53" s="376"/>
      <c r="H53" s="376"/>
      <c r="I53" s="376"/>
    </row>
    <row r="54" spans="1:9" x14ac:dyDescent="0.15">
      <c r="A54" s="376"/>
      <c r="B54" s="376"/>
      <c r="C54" s="376"/>
      <c r="D54" s="376"/>
      <c r="E54" s="376"/>
      <c r="F54" s="376"/>
      <c r="G54" s="376"/>
      <c r="H54" s="376"/>
      <c r="I54" s="376"/>
    </row>
    <row r="55" spans="1:9" x14ac:dyDescent="0.15">
      <c r="A55" s="376"/>
      <c r="B55" s="376"/>
      <c r="C55" s="376"/>
      <c r="D55" s="376"/>
      <c r="E55" s="376"/>
      <c r="F55" s="376"/>
      <c r="G55" s="376"/>
      <c r="H55" s="376"/>
      <c r="I55" s="376"/>
    </row>
    <row r="56" spans="1:9" x14ac:dyDescent="0.15">
      <c r="A56" s="253"/>
      <c r="B56" s="253"/>
      <c r="C56" s="253"/>
      <c r="D56" s="253"/>
      <c r="E56" s="253"/>
      <c r="F56" s="253"/>
      <c r="G56" s="253"/>
      <c r="H56" s="253"/>
      <c r="I56" s="253"/>
    </row>
    <row r="57" spans="1:9" x14ac:dyDescent="0.15">
      <c r="A57" s="253"/>
      <c r="B57" s="253"/>
      <c r="C57" s="253"/>
      <c r="D57" s="253"/>
      <c r="E57" s="253"/>
      <c r="F57" s="253"/>
      <c r="G57" s="253"/>
      <c r="H57" s="253"/>
      <c r="I57" s="253"/>
    </row>
    <row r="58" spans="1:9" x14ac:dyDescent="0.15">
      <c r="A58" s="366" t="s">
        <v>122</v>
      </c>
      <c r="B58" s="367"/>
      <c r="C58" s="367"/>
      <c r="D58" s="367"/>
      <c r="E58" s="367"/>
      <c r="F58" s="367"/>
      <c r="G58" s="367"/>
      <c r="H58" s="367"/>
      <c r="I58" s="368"/>
    </row>
    <row r="59" spans="1:9" x14ac:dyDescent="0.15">
      <c r="A59" s="369"/>
      <c r="B59" s="370"/>
      <c r="C59" s="370"/>
      <c r="D59" s="370"/>
      <c r="E59" s="370"/>
      <c r="F59" s="370"/>
      <c r="G59" s="370"/>
      <c r="H59" s="370"/>
      <c r="I59" s="371"/>
    </row>
    <row r="61" spans="1:9" ht="13.5" customHeight="1" x14ac:dyDescent="0.15">
      <c r="A61" s="372" t="s">
        <v>128</v>
      </c>
      <c r="B61" s="372"/>
      <c r="C61" s="372"/>
      <c r="D61" s="372"/>
      <c r="E61" s="372"/>
      <c r="F61" s="372"/>
      <c r="G61" s="372"/>
      <c r="H61" s="372"/>
      <c r="I61" s="372"/>
    </row>
    <row r="62" spans="1:9" x14ac:dyDescent="0.15">
      <c r="A62" s="372"/>
      <c r="B62" s="372"/>
      <c r="C62" s="372"/>
      <c r="D62" s="372"/>
      <c r="E62" s="372"/>
      <c r="F62" s="372"/>
      <c r="G62" s="372"/>
      <c r="H62" s="372"/>
      <c r="I62" s="372"/>
    </row>
    <row r="63" spans="1:9" x14ac:dyDescent="0.15">
      <c r="A63" s="372"/>
      <c r="B63" s="372"/>
      <c r="C63" s="372"/>
      <c r="D63" s="372"/>
      <c r="E63" s="372"/>
      <c r="F63" s="372"/>
      <c r="G63" s="372"/>
      <c r="H63" s="372"/>
      <c r="I63" s="372"/>
    </row>
    <row r="64" spans="1:9" x14ac:dyDescent="0.15">
      <c r="A64" s="372"/>
      <c r="B64" s="372"/>
      <c r="C64" s="372"/>
      <c r="D64" s="372"/>
      <c r="E64" s="372"/>
      <c r="F64" s="372"/>
      <c r="G64" s="372"/>
      <c r="H64" s="372"/>
      <c r="I64" s="372"/>
    </row>
    <row r="65" spans="1:9" x14ac:dyDescent="0.15">
      <c r="A65" s="372"/>
      <c r="B65" s="372"/>
      <c r="C65" s="372"/>
      <c r="D65" s="372"/>
      <c r="E65" s="372"/>
      <c r="F65" s="372"/>
      <c r="G65" s="372"/>
      <c r="H65" s="372"/>
      <c r="I65" s="372"/>
    </row>
    <row r="66" spans="1:9" x14ac:dyDescent="0.15">
      <c r="A66" s="372"/>
      <c r="B66" s="372"/>
      <c r="C66" s="372"/>
      <c r="D66" s="372"/>
      <c r="E66" s="372"/>
      <c r="F66" s="372"/>
      <c r="G66" s="372"/>
      <c r="H66" s="372"/>
      <c r="I66" s="372"/>
    </row>
    <row r="67" spans="1:9" x14ac:dyDescent="0.15">
      <c r="A67" s="372"/>
      <c r="B67" s="372"/>
      <c r="C67" s="372"/>
      <c r="D67" s="372"/>
      <c r="E67" s="372"/>
      <c r="F67" s="372"/>
      <c r="G67" s="372"/>
      <c r="H67" s="372"/>
      <c r="I67" s="372"/>
    </row>
    <row r="68" spans="1:9" x14ac:dyDescent="0.15">
      <c r="A68" s="372"/>
      <c r="B68" s="372"/>
      <c r="C68" s="372"/>
      <c r="D68" s="372"/>
      <c r="E68" s="372"/>
      <c r="F68" s="372"/>
      <c r="G68" s="372"/>
      <c r="H68" s="372"/>
      <c r="I68" s="372"/>
    </row>
    <row r="69" spans="1:9" x14ac:dyDescent="0.15">
      <c r="A69" s="372"/>
      <c r="B69" s="372"/>
      <c r="C69" s="372"/>
      <c r="D69" s="372"/>
      <c r="E69" s="372"/>
      <c r="F69" s="372"/>
      <c r="G69" s="372"/>
      <c r="H69" s="372"/>
      <c r="I69" s="372"/>
    </row>
    <row r="70" spans="1:9" x14ac:dyDescent="0.15">
      <c r="A70" s="372"/>
      <c r="B70" s="372"/>
      <c r="C70" s="372"/>
      <c r="D70" s="372"/>
      <c r="E70" s="372"/>
      <c r="F70" s="372"/>
      <c r="G70" s="372"/>
      <c r="H70" s="372"/>
      <c r="I70" s="372"/>
    </row>
    <row r="71" spans="1:9" x14ac:dyDescent="0.15">
      <c r="A71" s="372"/>
      <c r="B71" s="372"/>
      <c r="C71" s="372"/>
      <c r="D71" s="372"/>
      <c r="E71" s="372"/>
      <c r="F71" s="372"/>
      <c r="G71" s="372"/>
      <c r="H71" s="372"/>
      <c r="I71" s="372"/>
    </row>
  </sheetData>
  <mergeCells count="10">
    <mergeCell ref="A6:I12"/>
    <mergeCell ref="A15:I18"/>
    <mergeCell ref="A21:I28"/>
    <mergeCell ref="A58:I59"/>
    <mergeCell ref="A61:I71"/>
    <mergeCell ref="A41:I41"/>
    <mergeCell ref="A43:I55"/>
    <mergeCell ref="A32:I33"/>
    <mergeCell ref="A34:I35"/>
    <mergeCell ref="A36:I3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看護小規模多機能★時間★</vt:lpstr>
      <vt:lpstr>看護小規模多機能★時間★介護従業者16人以上</vt:lpstr>
      <vt:lpstr>看護小規模多機能★時間★記載例</vt:lpstr>
      <vt:lpstr>常勤換算の考え方</vt:lpstr>
      <vt:lpstr>看護小規模多機能★時間★!Print_Area</vt:lpstr>
      <vt:lpstr>看護小規模多機能★時間★介護従業者16人以上!Print_Area</vt:lpstr>
      <vt:lpstr>看護小規模多機能★時間★記載例!Print_Area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【指定申請用】参考様式1-1（小規模）</dc:title>
  <dc:creator>札幌市保健福祉局保健福祉部</dc:creator>
  <cp:lastModifiedBy>Administrator</cp:lastModifiedBy>
  <cp:lastPrinted>2015-07-15T06:00:54Z</cp:lastPrinted>
  <dcterms:created xsi:type="dcterms:W3CDTF">2005-02-21T08:58:26Z</dcterms:created>
  <dcterms:modified xsi:type="dcterms:W3CDTF">2019-06-05T02:35:47Z</dcterms:modified>
</cp:coreProperties>
</file>