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9210" windowHeight="7440"/>
  </bookViews>
  <sheets>
    <sheet name="（定員１０人以下）★時間★" sheetId="6" r:id="rId1"/>
    <sheet name="（定員１１人～１５人）★時間★" sheetId="18" r:id="rId2"/>
    <sheet name="（定員１６人以上）★時間★" sheetId="19" r:id="rId3"/>
    <sheet name="★時間★記載例" sheetId="20" r:id="rId4"/>
    <sheet name="常勤換算の考え方" sheetId="15" r:id="rId5"/>
  </sheets>
  <definedNames>
    <definedName name="_xlnm.Print_Area" localSheetId="0">'（定員１０人以下）★時間★'!$A$1:$AK$67</definedName>
    <definedName name="_xlnm.Print_Area" localSheetId="1">'（定員１１人～１５人）★時間★'!$A$1:$AK$75</definedName>
    <definedName name="_xlnm.Print_Area" localSheetId="2">'（定員１６人以上）★時間★'!$A$1:$AK$85</definedName>
    <definedName name="_xlnm.Print_Area" localSheetId="3">★時間★記載例!$A$1:$AK$84</definedName>
  </definedNames>
  <calcPr calcId="145621" fullPrecision="0"/>
</workbook>
</file>

<file path=xl/calcChain.xml><?xml version="1.0" encoding="utf-8"?>
<calcChain xmlns="http://schemas.openxmlformats.org/spreadsheetml/2006/main">
  <c r="AG57" i="19" l="1"/>
  <c r="AF57" i="19"/>
  <c r="AE57" i="19"/>
  <c r="AD57" i="19"/>
  <c r="AC57" i="19"/>
  <c r="AB57" i="19"/>
  <c r="AA57" i="19"/>
  <c r="Z57" i="19"/>
  <c r="Y57" i="19"/>
  <c r="X57" i="19"/>
  <c r="W57" i="19"/>
  <c r="V57" i="19"/>
  <c r="U57" i="19"/>
  <c r="T57" i="19"/>
  <c r="S57" i="19"/>
  <c r="R57" i="19"/>
  <c r="Q57" i="19"/>
  <c r="P57" i="19"/>
  <c r="O57" i="19"/>
  <c r="N57" i="19"/>
  <c r="M57" i="19"/>
  <c r="L57" i="19"/>
  <c r="K57" i="19"/>
  <c r="J57" i="19"/>
  <c r="I57" i="19"/>
  <c r="H57" i="19"/>
  <c r="G57" i="19"/>
  <c r="F57" i="19"/>
  <c r="AG58" i="19"/>
  <c r="AF58" i="19"/>
  <c r="AE58" i="19"/>
  <c r="AD58" i="19"/>
  <c r="AC58" i="19"/>
  <c r="AB58" i="19"/>
  <c r="AA58" i="19"/>
  <c r="Z58" i="19"/>
  <c r="Y58" i="19"/>
  <c r="X58" i="19"/>
  <c r="W58" i="19"/>
  <c r="V58" i="19"/>
  <c r="U58" i="19"/>
  <c r="T58" i="19"/>
  <c r="S58" i="19"/>
  <c r="R58" i="19"/>
  <c r="Q58" i="19"/>
  <c r="P58" i="19"/>
  <c r="O58" i="19"/>
  <c r="N58" i="19"/>
  <c r="M58" i="19"/>
  <c r="L58" i="19"/>
  <c r="K58" i="19"/>
  <c r="J58" i="19"/>
  <c r="I58" i="19"/>
  <c r="H58" i="19"/>
  <c r="G58" i="19"/>
  <c r="F58" i="19"/>
  <c r="AG50" i="18"/>
  <c r="AF50" i="18"/>
  <c r="AE50" i="18"/>
  <c r="AD50" i="18"/>
  <c r="AC50" i="18"/>
  <c r="AB50" i="18"/>
  <c r="AA50" i="18"/>
  <c r="Z50" i="18"/>
  <c r="Y50" i="18"/>
  <c r="X50" i="18"/>
  <c r="W50" i="18"/>
  <c r="V50" i="18"/>
  <c r="U50" i="18"/>
  <c r="T50" i="18"/>
  <c r="S50" i="18"/>
  <c r="R50" i="18"/>
  <c r="Q50" i="18"/>
  <c r="P50" i="18"/>
  <c r="O50" i="18"/>
  <c r="N50" i="18"/>
  <c r="M50" i="18"/>
  <c r="L50" i="18"/>
  <c r="K50" i="18"/>
  <c r="J50" i="18"/>
  <c r="I50" i="18"/>
  <c r="H50" i="18"/>
  <c r="G50" i="18"/>
  <c r="F50" i="18"/>
  <c r="AG42" i="6"/>
  <c r="AF42" i="6"/>
  <c r="AE42" i="6"/>
  <c r="AD42" i="6"/>
  <c r="AC42" i="6"/>
  <c r="AB42" i="6"/>
  <c r="AA42" i="6"/>
  <c r="Z42" i="6"/>
  <c r="Y42" i="6"/>
  <c r="X42" i="6"/>
  <c r="W42" i="6"/>
  <c r="V42" i="6"/>
  <c r="U42" i="6"/>
  <c r="T42" i="6"/>
  <c r="S42" i="6"/>
  <c r="R42" i="6"/>
  <c r="Q42" i="6"/>
  <c r="P42" i="6"/>
  <c r="O42" i="6"/>
  <c r="N42" i="6"/>
  <c r="M42" i="6"/>
  <c r="L42" i="6"/>
  <c r="K42" i="6"/>
  <c r="J42" i="6"/>
  <c r="I42" i="6"/>
  <c r="H42" i="6"/>
  <c r="G42" i="6"/>
  <c r="F42" i="6"/>
  <c r="AG56" i="20"/>
  <c r="AG57" i="20"/>
  <c r="AG59" i="20"/>
  <c r="AF56" i="20"/>
  <c r="AF57" i="20"/>
  <c r="AF59" i="20"/>
  <c r="AE56" i="20"/>
  <c r="AE57" i="20"/>
  <c r="AE59" i="20"/>
  <c r="AD56" i="20"/>
  <c r="AD57" i="20"/>
  <c r="AD59" i="20"/>
  <c r="AC56" i="20"/>
  <c r="AC57" i="20"/>
  <c r="AC59" i="20"/>
  <c r="AB56" i="20"/>
  <c r="AB57" i="20"/>
  <c r="AB59" i="20"/>
  <c r="AA56" i="20"/>
  <c r="AA57" i="20"/>
  <c r="AA59" i="20"/>
  <c r="Z56" i="20"/>
  <c r="Z57" i="20"/>
  <c r="Z59" i="20"/>
  <c r="Y56" i="20"/>
  <c r="Y57" i="20"/>
  <c r="Y59" i="20"/>
  <c r="X56" i="20"/>
  <c r="X57" i="20"/>
  <c r="X59" i="20"/>
  <c r="W56" i="20"/>
  <c r="W57" i="20"/>
  <c r="W59" i="20"/>
  <c r="V56" i="20"/>
  <c r="V57" i="20"/>
  <c r="V59" i="20"/>
  <c r="U56" i="20"/>
  <c r="U57" i="20"/>
  <c r="U59" i="20"/>
  <c r="T56" i="20"/>
  <c r="T57" i="20"/>
  <c r="T59" i="20"/>
  <c r="S56" i="20"/>
  <c r="S57" i="20"/>
  <c r="S59" i="20"/>
  <c r="R56" i="20"/>
  <c r="R57" i="20"/>
  <c r="R59" i="20"/>
  <c r="Q56" i="20"/>
  <c r="Q57" i="20"/>
  <c r="Q59" i="20"/>
  <c r="P56" i="20"/>
  <c r="P57" i="20"/>
  <c r="P59" i="20"/>
  <c r="O56" i="20"/>
  <c r="O57" i="20"/>
  <c r="O59" i="20"/>
  <c r="N56" i="20"/>
  <c r="N57" i="20"/>
  <c r="N59" i="20"/>
  <c r="M56" i="20"/>
  <c r="M57" i="20"/>
  <c r="M59" i="20"/>
  <c r="L56" i="20"/>
  <c r="L57" i="20"/>
  <c r="L59" i="20"/>
  <c r="K56" i="20"/>
  <c r="K57" i="20"/>
  <c r="K59" i="20"/>
  <c r="J56" i="20"/>
  <c r="J57" i="20"/>
  <c r="J59" i="20"/>
  <c r="I56" i="20"/>
  <c r="I57" i="20"/>
  <c r="I59" i="20"/>
  <c r="H56" i="20"/>
  <c r="H57" i="20"/>
  <c r="H59" i="20"/>
  <c r="G56" i="20"/>
  <c r="G57" i="20"/>
  <c r="G59" i="20"/>
  <c r="F56" i="20"/>
  <c r="AH56" i="20"/>
  <c r="F57" i="20"/>
  <c r="F59" i="20"/>
  <c r="AG55" i="20"/>
  <c r="AG58" i="20"/>
  <c r="AF55" i="20"/>
  <c r="AF58" i="20"/>
  <c r="AE55" i="20"/>
  <c r="AE58" i="20"/>
  <c r="AD55" i="20"/>
  <c r="AD58" i="20"/>
  <c r="AC55" i="20"/>
  <c r="AC58" i="20"/>
  <c r="AB55" i="20"/>
  <c r="AB58" i="20"/>
  <c r="AA55" i="20"/>
  <c r="AA58" i="20"/>
  <c r="Z55" i="20"/>
  <c r="Z58" i="20"/>
  <c r="Y55" i="20"/>
  <c r="Y58" i="20"/>
  <c r="X55" i="20"/>
  <c r="X58" i="20"/>
  <c r="W55" i="20"/>
  <c r="W58" i="20"/>
  <c r="V55" i="20"/>
  <c r="V58" i="20"/>
  <c r="U55" i="20"/>
  <c r="U58" i="20"/>
  <c r="T55" i="20"/>
  <c r="T58" i="20"/>
  <c r="S55" i="20"/>
  <c r="S58" i="20"/>
  <c r="R55" i="20"/>
  <c r="R58" i="20"/>
  <c r="Q55" i="20"/>
  <c r="Q58" i="20"/>
  <c r="P55" i="20"/>
  <c r="P58" i="20"/>
  <c r="O55" i="20"/>
  <c r="O58" i="20"/>
  <c r="N55" i="20"/>
  <c r="N58" i="20"/>
  <c r="M55" i="20"/>
  <c r="M58" i="20"/>
  <c r="L55" i="20"/>
  <c r="L58" i="20"/>
  <c r="K55" i="20"/>
  <c r="K58" i="20"/>
  <c r="J55" i="20"/>
  <c r="J58" i="20"/>
  <c r="I55" i="20"/>
  <c r="I58" i="20"/>
  <c r="H55" i="20"/>
  <c r="H58" i="20"/>
  <c r="G55" i="20"/>
  <c r="G58" i="20"/>
  <c r="F55" i="20"/>
  <c r="F58" i="20"/>
  <c r="AH55" i="20"/>
  <c r="AL63" i="20"/>
  <c r="AL65" i="20"/>
  <c r="AG55" i="19"/>
  <c r="AG56" i="19"/>
  <c r="AF55" i="19"/>
  <c r="AF56" i="19"/>
  <c r="AE55" i="19"/>
  <c r="AE56" i="19"/>
  <c r="AD55" i="19"/>
  <c r="AD56" i="19"/>
  <c r="AC55" i="19"/>
  <c r="AC56" i="19"/>
  <c r="AB55" i="19"/>
  <c r="AB56" i="19"/>
  <c r="AA55" i="19"/>
  <c r="AA56" i="19"/>
  <c r="Z55" i="19"/>
  <c r="Z56" i="19"/>
  <c r="Y55" i="19"/>
  <c r="Y56" i="19"/>
  <c r="X55" i="19"/>
  <c r="X56" i="19"/>
  <c r="W55" i="19"/>
  <c r="W56" i="19"/>
  <c r="V55" i="19"/>
  <c r="V56" i="19"/>
  <c r="U55" i="19"/>
  <c r="U56" i="19"/>
  <c r="T55" i="19"/>
  <c r="T56" i="19"/>
  <c r="S55" i="19"/>
  <c r="S56" i="19"/>
  <c r="R55" i="19"/>
  <c r="R56" i="19"/>
  <c r="Q55" i="19"/>
  <c r="Q56" i="19"/>
  <c r="P55" i="19"/>
  <c r="P56" i="19"/>
  <c r="O55" i="19"/>
  <c r="O56" i="19"/>
  <c r="N55" i="19"/>
  <c r="N56" i="19"/>
  <c r="M55" i="19"/>
  <c r="M56" i="19"/>
  <c r="L55" i="19"/>
  <c r="L56" i="19"/>
  <c r="K55" i="19"/>
  <c r="K56" i="19"/>
  <c r="J55" i="19"/>
  <c r="J56" i="19"/>
  <c r="I55" i="19"/>
  <c r="I56" i="19"/>
  <c r="H55" i="19"/>
  <c r="H56" i="19"/>
  <c r="G55" i="19"/>
  <c r="G56" i="19"/>
  <c r="F55" i="19"/>
  <c r="F56" i="19"/>
  <c r="F39" i="6"/>
  <c r="AG47" i="18"/>
  <c r="AG48" i="18"/>
  <c r="AF47" i="18"/>
  <c r="AF48" i="18"/>
  <c r="AE47" i="18"/>
  <c r="AE48" i="18"/>
  <c r="AD47" i="18"/>
  <c r="AD48" i="18"/>
  <c r="AC47" i="18"/>
  <c r="AC48" i="18"/>
  <c r="AB47" i="18"/>
  <c r="AB48" i="18"/>
  <c r="AA47" i="18"/>
  <c r="AA48" i="18"/>
  <c r="Z47" i="18"/>
  <c r="Z48" i="18"/>
  <c r="Y47" i="18"/>
  <c r="Y48" i="18"/>
  <c r="X47" i="18"/>
  <c r="X48" i="18"/>
  <c r="W47" i="18"/>
  <c r="W48" i="18"/>
  <c r="V47" i="18"/>
  <c r="V48" i="18"/>
  <c r="U47" i="18"/>
  <c r="U48" i="18"/>
  <c r="T47" i="18"/>
  <c r="T48" i="18"/>
  <c r="S47" i="18"/>
  <c r="S48" i="18"/>
  <c r="R47" i="18"/>
  <c r="R48" i="18"/>
  <c r="Q47" i="18"/>
  <c r="Q48" i="18"/>
  <c r="P47" i="18"/>
  <c r="P48" i="18"/>
  <c r="O47" i="18"/>
  <c r="O48" i="18"/>
  <c r="N47" i="18"/>
  <c r="N48" i="18"/>
  <c r="M47" i="18"/>
  <c r="M48" i="18"/>
  <c r="L47" i="18"/>
  <c r="L48" i="18"/>
  <c r="K47" i="18"/>
  <c r="K48" i="18"/>
  <c r="J47" i="18"/>
  <c r="J48" i="18"/>
  <c r="I47" i="18"/>
  <c r="I48" i="18"/>
  <c r="H47" i="18"/>
  <c r="H48" i="18"/>
  <c r="G47" i="18"/>
  <c r="G48" i="18"/>
  <c r="F47" i="18"/>
  <c r="F48" i="18"/>
  <c r="G39" i="6"/>
  <c r="H39" i="6"/>
  <c r="I39" i="6"/>
  <c r="J39" i="6"/>
  <c r="K39" i="6"/>
  <c r="L39" i="6"/>
  <c r="M39" i="6"/>
  <c r="N39" i="6"/>
  <c r="O39" i="6"/>
  <c r="P39" i="6"/>
  <c r="Q39" i="6"/>
  <c r="R39" i="6"/>
  <c r="S39" i="6"/>
  <c r="T39" i="6"/>
  <c r="U39" i="6"/>
  <c r="V39" i="6"/>
  <c r="W39" i="6"/>
  <c r="X39" i="6"/>
  <c r="Y39" i="6"/>
  <c r="Z39" i="6"/>
  <c r="AA39" i="6"/>
  <c r="AB39" i="6"/>
  <c r="AC39" i="6"/>
  <c r="AD39" i="6"/>
  <c r="AE39" i="6"/>
  <c r="AF39" i="6"/>
  <c r="AG39" i="6"/>
  <c r="AH12" i="20"/>
  <c r="AI12" i="20"/>
  <c r="AJ12" i="20"/>
  <c r="AH13" i="20"/>
  <c r="AI13" i="20"/>
  <c r="AJ13" i="20"/>
  <c r="AH14" i="20"/>
  <c r="AH15" i="20"/>
  <c r="AI15" i="20"/>
  <c r="AJ15" i="20"/>
  <c r="AH16" i="20"/>
  <c r="AH17" i="20"/>
  <c r="AI17" i="20"/>
  <c r="AJ17" i="20"/>
  <c r="AH18" i="20"/>
  <c r="AH19" i="20"/>
  <c r="AI19" i="20"/>
  <c r="AJ19" i="20"/>
  <c r="AH20" i="20"/>
  <c r="AH21" i="20"/>
  <c r="AI21" i="20"/>
  <c r="AJ21" i="20"/>
  <c r="AH22" i="20"/>
  <c r="AH23" i="20"/>
  <c r="AI23" i="20"/>
  <c r="AJ23" i="20"/>
  <c r="AH24" i="20"/>
  <c r="AH25" i="20"/>
  <c r="AI25" i="20"/>
  <c r="AJ25" i="20"/>
  <c r="AH26" i="20"/>
  <c r="AH27" i="20"/>
  <c r="AI27" i="20"/>
  <c r="AJ27" i="20"/>
  <c r="AH28" i="20"/>
  <c r="AH29" i="20"/>
  <c r="AI29" i="20"/>
  <c r="AJ29" i="20"/>
  <c r="AH30" i="20"/>
  <c r="AH31" i="20"/>
  <c r="AI31" i="20"/>
  <c r="AJ31" i="20"/>
  <c r="AH32" i="20"/>
  <c r="AH33" i="20"/>
  <c r="AI33" i="20"/>
  <c r="AJ33" i="20"/>
  <c r="AH34" i="20"/>
  <c r="AH35" i="20"/>
  <c r="AI35" i="20"/>
  <c r="AJ35" i="20"/>
  <c r="AH36" i="20"/>
  <c r="AH37" i="20"/>
  <c r="AI37" i="20"/>
  <c r="AJ37" i="20"/>
  <c r="AH38" i="20"/>
  <c r="AH39" i="20"/>
  <c r="AI39" i="20"/>
  <c r="AJ39" i="20"/>
  <c r="AH40" i="20"/>
  <c r="AH41" i="20"/>
  <c r="AI41" i="20"/>
  <c r="AJ41" i="20"/>
  <c r="AH42" i="20"/>
  <c r="AH43" i="20"/>
  <c r="AI43" i="20"/>
  <c r="AJ43" i="20"/>
  <c r="AH44" i="20"/>
  <c r="AH45" i="20"/>
  <c r="AI45" i="20"/>
  <c r="AJ45" i="20"/>
  <c r="AH46" i="20"/>
  <c r="AH47" i="20"/>
  <c r="AI47" i="20"/>
  <c r="AJ47" i="20"/>
  <c r="AH48" i="20"/>
  <c r="AH49" i="20"/>
  <c r="AI49" i="20"/>
  <c r="AJ49" i="20"/>
  <c r="AH50" i="20"/>
  <c r="AH51" i="20"/>
  <c r="AI51" i="20"/>
  <c r="AJ51" i="20"/>
  <c r="AH52" i="20"/>
  <c r="AH53" i="20"/>
  <c r="AI53" i="20"/>
  <c r="AJ53" i="20"/>
  <c r="AH54" i="20"/>
  <c r="AH50" i="19"/>
  <c r="AH49" i="19"/>
  <c r="AL63" i="19"/>
  <c r="AJ49" i="19"/>
  <c r="AI49" i="19"/>
  <c r="AH48" i="19"/>
  <c r="AH47" i="19"/>
  <c r="AJ47" i="19"/>
  <c r="AI47" i="19"/>
  <c r="AH26" i="19"/>
  <c r="AH25" i="19"/>
  <c r="AJ25" i="19"/>
  <c r="AI25" i="19"/>
  <c r="AH27" i="19"/>
  <c r="AI27" i="19"/>
  <c r="AH28" i="19"/>
  <c r="AH18" i="19"/>
  <c r="AH17" i="19"/>
  <c r="AJ17" i="19"/>
  <c r="AI17" i="19"/>
  <c r="AH12" i="19"/>
  <c r="AI12" i="19"/>
  <c r="AJ12" i="19"/>
  <c r="AH13" i="19"/>
  <c r="AI13" i="19"/>
  <c r="AJ13" i="19"/>
  <c r="AH14" i="19"/>
  <c r="AH15" i="19"/>
  <c r="AI15" i="19"/>
  <c r="AJ15" i="19"/>
  <c r="AH16" i="19"/>
  <c r="AH19" i="19"/>
  <c r="AI19" i="19"/>
  <c r="AJ19" i="19"/>
  <c r="AH20" i="19"/>
  <c r="AH21" i="19"/>
  <c r="AI21" i="19"/>
  <c r="AJ21" i="19"/>
  <c r="AH22" i="19"/>
  <c r="AH23" i="19"/>
  <c r="AI23" i="19"/>
  <c r="AJ23" i="19"/>
  <c r="AH24" i="19"/>
  <c r="AH29" i="19"/>
  <c r="AI29" i="19"/>
  <c r="AJ29" i="19"/>
  <c r="AH30" i="19"/>
  <c r="AH31" i="19"/>
  <c r="AI31" i="19"/>
  <c r="AJ31" i="19"/>
  <c r="AH32" i="19"/>
  <c r="AH33" i="19"/>
  <c r="AI33" i="19"/>
  <c r="AJ33" i="19"/>
  <c r="AH34" i="19"/>
  <c r="AH35" i="19"/>
  <c r="AI35" i="19"/>
  <c r="AJ35" i="19"/>
  <c r="AH36" i="19"/>
  <c r="AH37" i="19"/>
  <c r="AI37" i="19"/>
  <c r="AJ37" i="19"/>
  <c r="AH38" i="19"/>
  <c r="AH39" i="19"/>
  <c r="AI39" i="19"/>
  <c r="AJ39" i="19"/>
  <c r="AH40" i="19"/>
  <c r="AH41" i="19"/>
  <c r="AI41" i="19"/>
  <c r="AJ41" i="19"/>
  <c r="AH42" i="19"/>
  <c r="AH43" i="19"/>
  <c r="AI43" i="19"/>
  <c r="AJ43" i="19"/>
  <c r="AH44" i="19"/>
  <c r="AH45" i="19"/>
  <c r="AI45" i="19"/>
  <c r="AJ45" i="19"/>
  <c r="AH46" i="19"/>
  <c r="AH51" i="19"/>
  <c r="AI51" i="19"/>
  <c r="AJ51" i="19"/>
  <c r="AH52" i="19"/>
  <c r="AH53" i="19"/>
  <c r="AI53" i="19"/>
  <c r="AJ53" i="19"/>
  <c r="AH54" i="19"/>
  <c r="AH55" i="19"/>
  <c r="AH56" i="19"/>
  <c r="F59" i="19"/>
  <c r="G59" i="19"/>
  <c r="H59" i="19"/>
  <c r="I59" i="19"/>
  <c r="J59" i="19"/>
  <c r="K59" i="19"/>
  <c r="L59" i="19"/>
  <c r="M59" i="19"/>
  <c r="N59" i="19"/>
  <c r="O59" i="19"/>
  <c r="P59" i="19"/>
  <c r="Q59" i="19"/>
  <c r="R59" i="19"/>
  <c r="S59" i="19"/>
  <c r="T59" i="19"/>
  <c r="U59" i="19"/>
  <c r="V59" i="19"/>
  <c r="W59" i="19"/>
  <c r="X59" i="19"/>
  <c r="Y59" i="19"/>
  <c r="Z59" i="19"/>
  <c r="AA59" i="19"/>
  <c r="AB59" i="19"/>
  <c r="AC59" i="19"/>
  <c r="AD59" i="19"/>
  <c r="AE59" i="19"/>
  <c r="AF59" i="19"/>
  <c r="AG59" i="19"/>
  <c r="AL65" i="19"/>
  <c r="AH44" i="18"/>
  <c r="AH43" i="18"/>
  <c r="AL53" i="18"/>
  <c r="AJ43" i="18"/>
  <c r="AI43" i="18"/>
  <c r="AH42" i="18"/>
  <c r="AH41" i="18"/>
  <c r="AJ41" i="18"/>
  <c r="AI41" i="18"/>
  <c r="AH24" i="18"/>
  <c r="AH23" i="18"/>
  <c r="AJ23" i="18"/>
  <c r="AI23" i="18"/>
  <c r="AH22" i="18"/>
  <c r="AH21" i="18"/>
  <c r="AJ21" i="18"/>
  <c r="AI21" i="18"/>
  <c r="AH20" i="18"/>
  <c r="AH19" i="18"/>
  <c r="AJ19" i="18"/>
  <c r="AI19" i="18"/>
  <c r="AH12" i="18"/>
  <c r="AI12" i="18"/>
  <c r="AJ12" i="18"/>
  <c r="AH13" i="18"/>
  <c r="AI13" i="18"/>
  <c r="AJ13" i="18"/>
  <c r="AH14" i="18"/>
  <c r="AH15" i="18"/>
  <c r="AI15" i="18"/>
  <c r="AJ15" i="18"/>
  <c r="AH16" i="18"/>
  <c r="AH17" i="18"/>
  <c r="AI17" i="18"/>
  <c r="AJ17" i="18"/>
  <c r="AH18" i="18"/>
  <c r="AH25" i="18"/>
  <c r="AI25" i="18"/>
  <c r="AJ25" i="18"/>
  <c r="AH26" i="18"/>
  <c r="AH27" i="18"/>
  <c r="AI27" i="18"/>
  <c r="AJ27" i="18"/>
  <c r="AH28" i="18"/>
  <c r="AH29" i="18"/>
  <c r="AI29" i="18"/>
  <c r="AJ29" i="18"/>
  <c r="AH30" i="18"/>
  <c r="AH31" i="18"/>
  <c r="AI31" i="18"/>
  <c r="AJ31" i="18"/>
  <c r="AH32" i="18"/>
  <c r="AH33" i="18"/>
  <c r="AI33" i="18"/>
  <c r="AJ33" i="18"/>
  <c r="AH34" i="18"/>
  <c r="AH35" i="18"/>
  <c r="AI35" i="18"/>
  <c r="AJ35" i="18"/>
  <c r="AH36" i="18"/>
  <c r="AH37" i="18"/>
  <c r="AI37" i="18"/>
  <c r="AJ37" i="18"/>
  <c r="AH38" i="18"/>
  <c r="AH39" i="18"/>
  <c r="AI39" i="18"/>
  <c r="AJ39" i="18"/>
  <c r="AH40" i="18"/>
  <c r="AH45" i="18"/>
  <c r="AI45" i="18"/>
  <c r="AJ45" i="18"/>
  <c r="AH46" i="18"/>
  <c r="AH47" i="18"/>
  <c r="AH48" i="18"/>
  <c r="F49" i="18"/>
  <c r="G49" i="18"/>
  <c r="H49" i="18"/>
  <c r="I49" i="18"/>
  <c r="J49" i="18"/>
  <c r="K49" i="18"/>
  <c r="L49" i="18"/>
  <c r="M49" i="18"/>
  <c r="N49" i="18"/>
  <c r="O49" i="18"/>
  <c r="P49" i="18"/>
  <c r="Q49" i="18"/>
  <c r="R49" i="18"/>
  <c r="S49" i="18"/>
  <c r="T49" i="18"/>
  <c r="U49" i="18"/>
  <c r="V49" i="18"/>
  <c r="W49" i="18"/>
  <c r="X49" i="18"/>
  <c r="Y49" i="18"/>
  <c r="Z49" i="18"/>
  <c r="AA49" i="18"/>
  <c r="AB49" i="18"/>
  <c r="AC49" i="18"/>
  <c r="AD49" i="18"/>
  <c r="AE49" i="18"/>
  <c r="AF49" i="18"/>
  <c r="AG49" i="18"/>
  <c r="F51" i="18"/>
  <c r="G51" i="18"/>
  <c r="H51" i="18"/>
  <c r="I51" i="18"/>
  <c r="J51" i="18"/>
  <c r="K51" i="18"/>
  <c r="L51" i="18"/>
  <c r="M51" i="18"/>
  <c r="N51" i="18"/>
  <c r="O51" i="18"/>
  <c r="P51" i="18"/>
  <c r="Q51" i="18"/>
  <c r="R51" i="18"/>
  <c r="S51" i="18"/>
  <c r="T51" i="18"/>
  <c r="U51" i="18"/>
  <c r="V51" i="18"/>
  <c r="W51" i="18"/>
  <c r="X51" i="18"/>
  <c r="Y51" i="18"/>
  <c r="Z51" i="18"/>
  <c r="AA51" i="18"/>
  <c r="AB51" i="18"/>
  <c r="AC51" i="18"/>
  <c r="AD51" i="18"/>
  <c r="AE51" i="18"/>
  <c r="AF51" i="18"/>
  <c r="AG51" i="18"/>
  <c r="AL55" i="18"/>
  <c r="AH12" i="6"/>
  <c r="AL46" i="6"/>
  <c r="AJ12" i="6"/>
  <c r="AH13" i="6"/>
  <c r="AJ13" i="6"/>
  <c r="AH37" i="6"/>
  <c r="AJ37" i="6"/>
  <c r="AH35" i="6"/>
  <c r="AJ35" i="6"/>
  <c r="AH33" i="6"/>
  <c r="AJ33" i="6"/>
  <c r="AH31" i="6"/>
  <c r="AJ31" i="6"/>
  <c r="AH29" i="6"/>
  <c r="AJ29" i="6"/>
  <c r="AH27" i="6"/>
  <c r="AJ27" i="6"/>
  <c r="AH25" i="6"/>
  <c r="AJ25" i="6"/>
  <c r="AH23" i="6"/>
  <c r="AJ23" i="6"/>
  <c r="AH21" i="6"/>
  <c r="AJ21" i="6"/>
  <c r="AH19" i="6"/>
  <c r="AJ19" i="6"/>
  <c r="AH17" i="6"/>
  <c r="AJ17" i="6"/>
  <c r="AH15" i="6"/>
  <c r="AJ15" i="6"/>
  <c r="F40" i="6"/>
  <c r="G40" i="6"/>
  <c r="H40" i="6"/>
  <c r="I40" i="6"/>
  <c r="J40" i="6"/>
  <c r="K40" i="6"/>
  <c r="L40" i="6"/>
  <c r="M40" i="6"/>
  <c r="N40" i="6"/>
  <c r="O40" i="6"/>
  <c r="P40" i="6"/>
  <c r="Q40" i="6"/>
  <c r="R40" i="6"/>
  <c r="S40" i="6"/>
  <c r="T40" i="6"/>
  <c r="U40" i="6"/>
  <c r="V40" i="6"/>
  <c r="W40" i="6"/>
  <c r="X40" i="6"/>
  <c r="Y40" i="6"/>
  <c r="Z40" i="6"/>
  <c r="AA40" i="6"/>
  <c r="AB40" i="6"/>
  <c r="AC40" i="6"/>
  <c r="AD40" i="6"/>
  <c r="AE40" i="6"/>
  <c r="AF40" i="6"/>
  <c r="AG40" i="6"/>
  <c r="AH40" i="6"/>
  <c r="AH16" i="6"/>
  <c r="AH18" i="6"/>
  <c r="AH20" i="6"/>
  <c r="AH22" i="6"/>
  <c r="AH24" i="6"/>
  <c r="AH26" i="6"/>
  <c r="AH28" i="6"/>
  <c r="AH30" i="6"/>
  <c r="AH32" i="6"/>
  <c r="AH34" i="6"/>
  <c r="AH36" i="6"/>
  <c r="AH38" i="6"/>
  <c r="AH14" i="6"/>
  <c r="AH39" i="6"/>
  <c r="AI37" i="6"/>
  <c r="AI35" i="6"/>
  <c r="AI33" i="6"/>
  <c r="AI31" i="6"/>
  <c r="AI29" i="6"/>
  <c r="AI27" i="6"/>
  <c r="AI25" i="6"/>
  <c r="AI23" i="6"/>
  <c r="AI21" i="6"/>
  <c r="AI19" i="6"/>
  <c r="AI15" i="6"/>
  <c r="AI12" i="6"/>
  <c r="AI13" i="6"/>
  <c r="AI17" i="6"/>
  <c r="G41" i="6"/>
  <c r="G43" i="6"/>
  <c r="H41" i="6"/>
  <c r="H43" i="6"/>
  <c r="I41" i="6"/>
  <c r="I43" i="6"/>
  <c r="J41" i="6"/>
  <c r="J43" i="6"/>
  <c r="K41" i="6"/>
  <c r="K43" i="6"/>
  <c r="L41" i="6"/>
  <c r="L43" i="6"/>
  <c r="M41" i="6"/>
  <c r="M43" i="6"/>
  <c r="N41" i="6"/>
  <c r="N43" i="6"/>
  <c r="O41" i="6"/>
  <c r="O43" i="6"/>
  <c r="P41" i="6"/>
  <c r="P43" i="6"/>
  <c r="Q41" i="6"/>
  <c r="Q43" i="6"/>
  <c r="R41" i="6"/>
  <c r="R43" i="6"/>
  <c r="S41" i="6"/>
  <c r="S43" i="6"/>
  <c r="T41" i="6"/>
  <c r="T43" i="6"/>
  <c r="U41" i="6"/>
  <c r="U43" i="6"/>
  <c r="V41" i="6"/>
  <c r="V43" i="6"/>
  <c r="W41" i="6"/>
  <c r="W43" i="6"/>
  <c r="X41" i="6"/>
  <c r="X43" i="6"/>
  <c r="Y41" i="6"/>
  <c r="Y43" i="6"/>
  <c r="Z41" i="6"/>
  <c r="Z43" i="6"/>
  <c r="AA41" i="6"/>
  <c r="AA43" i="6"/>
  <c r="AB41" i="6"/>
  <c r="AB43" i="6"/>
  <c r="AC41" i="6"/>
  <c r="AC43" i="6"/>
  <c r="AD41" i="6"/>
  <c r="AD43" i="6"/>
  <c r="AE41" i="6"/>
  <c r="AE43" i="6"/>
  <c r="AF41" i="6"/>
  <c r="AF43" i="6"/>
  <c r="AG41" i="6"/>
  <c r="AG43" i="6"/>
  <c r="F41" i="6"/>
  <c r="F43" i="6"/>
  <c r="AL48" i="6"/>
  <c r="AJ27" i="19"/>
</calcChain>
</file>

<file path=xl/comments1.xml><?xml version="1.0" encoding="utf-8"?>
<comments xmlns="http://schemas.openxmlformats.org/spreadsheetml/2006/main">
  <authors>
    <author>master02</author>
  </authors>
  <commentList>
    <comment ref="AF5" authorId="0">
      <text>
        <r>
          <rPr>
            <b/>
            <sz val="9"/>
            <color indexed="81"/>
            <rFont val="ＭＳ Ｐゴシック"/>
            <family val="3"/>
            <charset val="128"/>
          </rPr>
          <t xml:space="preserve">勤務時間の基準となりますので必ず入力してください。
</t>
        </r>
      </text>
    </comment>
    <comment ref="R6" authorId="0">
      <text>
        <r>
          <rPr>
            <b/>
            <sz val="9"/>
            <color indexed="81"/>
            <rFont val="ＭＳ Ｐゴシック"/>
            <family val="3"/>
            <charset val="128"/>
          </rPr>
          <t xml:space="preserve">確保すべき介護職員の勤務延時間数の基準となりますので必ず入力してください。
</t>
        </r>
      </text>
    </comment>
    <comment ref="C13" authorId="0">
      <text>
        <r>
          <rPr>
            <b/>
            <sz val="9"/>
            <color indexed="81"/>
            <rFont val="ＭＳ Ｐゴシック"/>
            <family val="3"/>
            <charset val="128"/>
          </rPr>
          <t>有資格者の配置が必要な職種については、必ず資格名を記入してください。</t>
        </r>
        <r>
          <rPr>
            <sz val="9"/>
            <color indexed="81"/>
            <rFont val="ＭＳ Ｐゴシック"/>
            <family val="3"/>
            <charset val="128"/>
          </rPr>
          <t xml:space="preserve">
</t>
        </r>
      </text>
    </comment>
    <comment ref="B15" authorId="0">
      <text>
        <r>
          <rPr>
            <b/>
            <sz val="9"/>
            <color indexed="81"/>
            <rFont val="ＭＳ Ｐゴシック"/>
            <family val="3"/>
            <charset val="128"/>
          </rPr>
          <t xml:space="preserve">備考２の区分を参照し、リストから選択してください。
正社員＝「常勤」、パート＝「非常勤」ではありません。
月途中で退職された場合は「Ｃ］または「Ｄ］としてください。
</t>
        </r>
        <r>
          <rPr>
            <sz val="9"/>
            <color indexed="81"/>
            <rFont val="ＭＳ Ｐゴシック"/>
            <family val="3"/>
            <charset val="128"/>
          </rPr>
          <t xml:space="preserve">
</t>
        </r>
      </text>
    </comment>
    <comment ref="J18" authorId="0">
      <text>
        <r>
          <rPr>
            <b/>
            <sz val="9"/>
            <color indexed="81"/>
            <rFont val="ＭＳ Ｐゴシック"/>
            <family val="3"/>
            <charset val="128"/>
          </rPr>
          <t>サービス提供を行う時間帯に、専従の生活相談員が１以上確保されること。</t>
        </r>
        <r>
          <rPr>
            <sz val="9"/>
            <color indexed="81"/>
            <rFont val="ＭＳ Ｐゴシック"/>
            <family val="3"/>
            <charset val="128"/>
          </rPr>
          <t xml:space="preserve">
</t>
        </r>
      </text>
    </comment>
    <comment ref="S21" authorId="0">
      <text>
        <r>
          <rPr>
            <b/>
            <sz val="9"/>
            <color indexed="81"/>
            <rFont val="ＭＳ Ｐゴシック"/>
            <family val="3"/>
            <charset val="128"/>
          </rPr>
          <t>master02:</t>
        </r>
        <r>
          <rPr>
            <sz val="9"/>
            <color indexed="81"/>
            <rFont val="ＭＳ Ｐゴシック"/>
            <family val="3"/>
            <charset val="128"/>
          </rPr>
          <t xml:space="preserve">
</t>
        </r>
      </text>
    </comment>
    <comment ref="I25" authorId="0">
      <text>
        <r>
          <rPr>
            <b/>
            <sz val="9"/>
            <color indexed="81"/>
            <rFont val="ＭＳ Ｐゴシック"/>
            <family val="3"/>
            <charset val="128"/>
          </rPr>
          <t>他職種と兼務する場合、職種毎に勤務時間を記入してください。</t>
        </r>
        <r>
          <rPr>
            <sz val="9"/>
            <color indexed="81"/>
            <rFont val="ＭＳ Ｐゴシック"/>
            <family val="3"/>
            <charset val="128"/>
          </rPr>
          <t xml:space="preserve">
</t>
        </r>
      </text>
    </comment>
    <comment ref="AB61" authorId="0">
      <text>
        <r>
          <rPr>
            <b/>
            <sz val="9"/>
            <color indexed="81"/>
            <rFont val="ＭＳ Ｐゴシック"/>
            <family val="3"/>
            <charset val="128"/>
          </rPr>
          <t>該当する日における利用者数に対して必要な介護職員の配置を確認してください。</t>
        </r>
      </text>
    </comment>
    <comment ref="W63" authorId="0">
      <text>
        <r>
          <rPr>
            <b/>
            <sz val="9"/>
            <color indexed="81"/>
            <rFont val="ＭＳ Ｐゴシック"/>
            <family val="3"/>
            <charset val="128"/>
          </rPr>
          <t>週の勤務時間（d）と１日の勤務時間（e）は必ず入力してください。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<sst xmlns="http://schemas.openxmlformats.org/spreadsheetml/2006/main" count="555" uniqueCount="156">
  <si>
    <t>備　考</t>
    <rPh sb="0" eb="1">
      <t>ソナエ</t>
    </rPh>
    <rPh sb="2" eb="3">
      <t>コウ</t>
    </rPh>
    <phoneticPr fontId="5"/>
  </si>
  <si>
    <t>勤務形態の区分　Ａ：常勤で専従　Ｂ：常勤で兼務　Ｃ：常勤以外で専従　Ｄ：常勤以外で兼務</t>
    <phoneticPr fontId="5"/>
  </si>
  <si>
    <t>勤務
形態</t>
    <rPh sb="0" eb="2">
      <t>キンム</t>
    </rPh>
    <rPh sb="3" eb="5">
      <t>ケイタイ</t>
    </rPh>
    <phoneticPr fontId="6"/>
  </si>
  <si>
    <t>資　　格</t>
    <rPh sb="0" eb="1">
      <t>シ</t>
    </rPh>
    <rPh sb="3" eb="4">
      <t>カク</t>
    </rPh>
    <phoneticPr fontId="6"/>
  </si>
  <si>
    <t>第　　１　　週</t>
    <phoneticPr fontId="6"/>
  </si>
  <si>
    <t>第　　２　　週</t>
    <phoneticPr fontId="6"/>
  </si>
  <si>
    <t>第　　３　　週</t>
    <phoneticPr fontId="6"/>
  </si>
  <si>
    <t>第　　４　　週</t>
    <phoneticPr fontId="6"/>
  </si>
  <si>
    <t>合計
勤務
時間</t>
    <rPh sb="0" eb="2">
      <t>ゴウケイ</t>
    </rPh>
    <rPh sb="3" eb="5">
      <t>キンム</t>
    </rPh>
    <rPh sb="6" eb="8">
      <t>ジカン</t>
    </rPh>
    <phoneticPr fontId="5"/>
  </si>
  <si>
    <t>常勤換算算定用の勤務時間（a）</t>
    <rPh sb="3" eb="4">
      <t>サン</t>
    </rPh>
    <rPh sb="4" eb="6">
      <t>サンテイ</t>
    </rPh>
    <rPh sb="6" eb="7">
      <t>ヨウ</t>
    </rPh>
    <rPh sb="8" eb="10">
      <t>キンム</t>
    </rPh>
    <rPh sb="10" eb="12">
      <t>ジカン</t>
    </rPh>
    <phoneticPr fontId="5"/>
  </si>
  <si>
    <t>常勤換算後の人数（b）</t>
    <rPh sb="3" eb="4">
      <t>サン</t>
    </rPh>
    <rPh sb="4" eb="5">
      <t>ゴ</t>
    </rPh>
    <rPh sb="6" eb="8">
      <t>ニンズウ</t>
    </rPh>
    <phoneticPr fontId="5"/>
  </si>
  <si>
    <t>職　　種</t>
  </si>
  <si>
    <t>氏　　名</t>
  </si>
  <si>
    <t>木</t>
  </si>
  <si>
    <t>金</t>
  </si>
  <si>
    <t>土</t>
  </si>
  <si>
    <t>日</t>
  </si>
  <si>
    <t>月</t>
  </si>
  <si>
    <t>管理者</t>
  </si>
  <si>
    <t>生活相談員</t>
    <rPh sb="0" eb="2">
      <t>セイカツ</t>
    </rPh>
    <rPh sb="2" eb="5">
      <t>ソウダンイン</t>
    </rPh>
    <phoneticPr fontId="6"/>
  </si>
  <si>
    <t>機能訓練指導員</t>
    <rPh sb="0" eb="2">
      <t>キノウ</t>
    </rPh>
    <rPh sb="2" eb="4">
      <t>クンレン</t>
    </rPh>
    <rPh sb="4" eb="7">
      <t>シドウイン</t>
    </rPh>
    <phoneticPr fontId="6"/>
  </si>
  <si>
    <t>介護職員</t>
    <rPh sb="0" eb="2">
      <t>カイゴ</t>
    </rPh>
    <rPh sb="2" eb="4">
      <t>ショクイン</t>
    </rPh>
    <phoneticPr fontId="6"/>
  </si>
  <si>
    <t>時間</t>
    <rPh sb="0" eb="2">
      <t>ジカン</t>
    </rPh>
    <phoneticPr fontId="5"/>
  </si>
  <si>
    <t>分</t>
    <rPh sb="0" eb="1">
      <t>フン</t>
    </rPh>
    <phoneticPr fontId="5"/>
  </si>
  <si>
    <t>● 常勤職員が勤務すべき１週あたりの勤務時間　[就業規則等で定められた１週あたりの勤務時間]：</t>
  </si>
  <si>
    <t>※</t>
    <phoneticPr fontId="5"/>
  </si>
  <si>
    <r>
      <t xml:space="preserve">／週 </t>
    </r>
    <r>
      <rPr>
        <b/>
        <u/>
        <sz val="10"/>
        <color indexed="12"/>
        <rFont val="ＭＳ Ｐゴシック"/>
        <family val="3"/>
        <charset val="128"/>
      </rPr>
      <t>（d）</t>
    </r>
    <rPh sb="1" eb="2">
      <t>シュウ</t>
    </rPh>
    <phoneticPr fontId="5"/>
  </si>
  <si>
    <t>● 常勤職員が勤務すべき１日あたりの勤務時間　[就業規則等で定められた１日あたりの勤務時間]：</t>
  </si>
  <si>
    <r>
      <t xml:space="preserve">／日 </t>
    </r>
    <r>
      <rPr>
        <b/>
        <u/>
        <sz val="10"/>
        <color indexed="12"/>
        <rFont val="ＭＳ Ｐゴシック"/>
        <family val="3"/>
        <charset val="128"/>
      </rPr>
      <t>（e）</t>
    </r>
    <rPh sb="1" eb="2">
      <t>ヒ</t>
    </rPh>
    <phoneticPr fontId="5"/>
  </si>
  <si>
    <t>A</t>
  </si>
  <si>
    <t>B</t>
  </si>
  <si>
    <t>火</t>
  </si>
  <si>
    <t>水</t>
  </si>
  <si>
    <t>常勤換算の考え方</t>
    <rPh sb="0" eb="2">
      <t>ジョウキン</t>
    </rPh>
    <rPh sb="2" eb="4">
      <t>カンサン</t>
    </rPh>
    <rPh sb="5" eb="6">
      <t>カンガ</t>
    </rPh>
    <rPh sb="7" eb="8">
      <t>カタ</t>
    </rPh>
    <phoneticPr fontId="6"/>
  </si>
  <si>
    <t>１．用語の定義</t>
    <rPh sb="2" eb="4">
      <t>ヨウゴ</t>
    </rPh>
    <rPh sb="5" eb="7">
      <t>テイギ</t>
    </rPh>
    <phoneticPr fontId="6"/>
  </si>
  <si>
    <t>（１）「常勤換算方法」</t>
    <rPh sb="4" eb="6">
      <t>ジョウキン</t>
    </rPh>
    <rPh sb="6" eb="8">
      <t>カンサン</t>
    </rPh>
    <rPh sb="8" eb="10">
      <t>ホウホウ</t>
    </rPh>
    <phoneticPr fontId="6"/>
  </si>
  <si>
    <t>（２）勤務延時間数</t>
    <rPh sb="3" eb="5">
      <t>キンム</t>
    </rPh>
    <rPh sb="5" eb="6">
      <t>ノ</t>
    </rPh>
    <rPh sb="6" eb="9">
      <t>ジカンスウ</t>
    </rPh>
    <phoneticPr fontId="6"/>
  </si>
  <si>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6"/>
  </si>
  <si>
    <t>（３）常勤</t>
    <rPh sb="3" eb="5">
      <t>ジョウキン</t>
    </rPh>
    <phoneticPr fontId="6"/>
  </si>
  <si>
    <t>２．常勤換算の計算方法</t>
    <rPh sb="2" eb="4">
      <t>ジョウキン</t>
    </rPh>
    <rPh sb="4" eb="6">
      <t>カンサン</t>
    </rPh>
    <rPh sb="7" eb="9">
      <t>ケイサン</t>
    </rPh>
    <rPh sb="9" eb="11">
      <t>ホウホウ</t>
    </rPh>
    <phoneticPr fontId="6"/>
  </si>
  <si>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6"/>
  </si>
  <si>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6"/>
  </si>
  <si>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6"/>
  </si>
  <si>
    <t>３．Q&amp;Aより</t>
    <phoneticPr fontId="6"/>
  </si>
  <si>
    <t>　グループホームにおける、直接処遇職員の常勤換算の考え方如何。</t>
    <phoneticPr fontId="6"/>
  </si>
  <si>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6"/>
  </si>
  <si>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6"/>
  </si>
  <si>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6"/>
  </si>
  <si>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6"/>
  </si>
  <si>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6"/>
  </si>
  <si>
    <t>以平二郎</t>
    <phoneticPr fontId="6"/>
  </si>
  <si>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5"/>
  </si>
  <si>
    <t>備考
（兼務職名等）</t>
    <rPh sb="0" eb="2">
      <t>ビコウ</t>
    </rPh>
    <rPh sb="4" eb="6">
      <t>ケンム</t>
    </rPh>
    <rPh sb="6" eb="8">
      <t>ショクメイ</t>
    </rPh>
    <rPh sb="8" eb="9">
      <t>トウ</t>
    </rPh>
    <phoneticPr fontId="5"/>
  </si>
  <si>
    <t>　　ことにより算出します。ただし、兼務の場合で他の職務に係る勤務時間へ算入可能とされているものについては常勤換算算定用の勤務時間の欄を適宜修正して計算してください。</t>
    <rPh sb="17" eb="19">
      <t>ケンム</t>
    </rPh>
    <rPh sb="20" eb="22">
      <t>バアイ</t>
    </rPh>
    <rPh sb="23" eb="24">
      <t>ホカ</t>
    </rPh>
    <rPh sb="25" eb="27">
      <t>ショクム</t>
    </rPh>
    <rPh sb="28" eb="29">
      <t>カカワ</t>
    </rPh>
    <rPh sb="30" eb="32">
      <t>キンム</t>
    </rPh>
    <rPh sb="32" eb="34">
      <t>ジカン</t>
    </rPh>
    <rPh sb="35" eb="37">
      <t>サンニュウ</t>
    </rPh>
    <rPh sb="37" eb="39">
      <t>カノウ</t>
    </rPh>
    <rPh sb="52" eb="54">
      <t>ジョウキン</t>
    </rPh>
    <rPh sb="54" eb="56">
      <t>カンサン</t>
    </rPh>
    <rPh sb="56" eb="58">
      <t>サンテイ</t>
    </rPh>
    <rPh sb="58" eb="59">
      <t>ヨウ</t>
    </rPh>
    <rPh sb="60" eb="62">
      <t>キンム</t>
    </rPh>
    <rPh sb="62" eb="64">
      <t>ジカン</t>
    </rPh>
    <rPh sb="65" eb="66">
      <t>ラン</t>
    </rPh>
    <rPh sb="67" eb="69">
      <t>テキギ</t>
    </rPh>
    <rPh sb="69" eb="71">
      <t>シュウセイ</t>
    </rPh>
    <rPh sb="73" eb="75">
      <t>ケイサン</t>
    </rPh>
    <phoneticPr fontId="5"/>
  </si>
  <si>
    <t>　　＊常勤換算算定用の勤務時間（a）…常勤専従の場合は常勤職員の４週の勤務時間数となり、それ以外の場合は勤務延時間数となります。計算式：常勤換算後の人数（ｂ）＝(ａ)÷(d)÷4</t>
    <rPh sb="57" eb="58">
      <t>スウ</t>
    </rPh>
    <phoneticPr fontId="6"/>
  </si>
  <si>
    <t>従業者の勤務の体制及び勤務形態一覧表（時間数）</t>
    <rPh sb="19" eb="22">
      <t>ジカンスウ</t>
    </rPh>
    <phoneticPr fontId="5"/>
  </si>
  <si>
    <t>（　</t>
    <phoneticPr fontId="6"/>
  </si>
  <si>
    <t>年</t>
    <rPh sb="0" eb="1">
      <t>ネン</t>
    </rPh>
    <phoneticPr fontId="6"/>
  </si>
  <si>
    <t>月分）</t>
    <rPh sb="0" eb="2">
      <t>ツキブン</t>
    </rPh>
    <phoneticPr fontId="6"/>
  </si>
  <si>
    <t>サービス種類 （</t>
    <phoneticPr fontId="6"/>
  </si>
  <si>
    <t>）</t>
    <phoneticPr fontId="6"/>
  </si>
  <si>
    <t>事業所名（</t>
    <rPh sb="3" eb="4">
      <t>ナ</t>
    </rPh>
    <phoneticPr fontId="6"/>
  </si>
  <si>
    <t>）</t>
    <phoneticPr fontId="6"/>
  </si>
  <si>
    <t>　　単位目</t>
    <rPh sb="2" eb="4">
      <t>タンイ</t>
    </rPh>
    <rPh sb="4" eb="5">
      <t>メ</t>
    </rPh>
    <phoneticPr fontId="6"/>
  </si>
  <si>
    <t>ユニット名（</t>
    <rPh sb="4" eb="5">
      <t>メイ</t>
    </rPh>
    <phoneticPr fontId="5"/>
  </si>
  <si>
    <t>単独型</t>
    <rPh sb="0" eb="2">
      <t>タンドク</t>
    </rPh>
    <rPh sb="2" eb="3">
      <t>ガタ</t>
    </rPh>
    <phoneticPr fontId="6"/>
  </si>
  <si>
    <t>サービス提供日　月　・　火　・　水　・　木　・　金　・　土　・　日　</t>
    <rPh sb="4" eb="6">
      <t>テイキョウ</t>
    </rPh>
    <rPh sb="6" eb="7">
      <t>ヒ</t>
    </rPh>
    <rPh sb="8" eb="9">
      <t>ツキ</t>
    </rPh>
    <rPh sb="12" eb="13">
      <t>カ</t>
    </rPh>
    <rPh sb="16" eb="17">
      <t>スイ</t>
    </rPh>
    <rPh sb="20" eb="21">
      <t>モク</t>
    </rPh>
    <rPh sb="24" eb="25">
      <t>キン</t>
    </rPh>
    <rPh sb="28" eb="29">
      <t>ド</t>
    </rPh>
    <rPh sb="32" eb="33">
      <t>ヒ</t>
    </rPh>
    <phoneticPr fontId="6"/>
  </si>
  <si>
    <t>時間数</t>
    <rPh sb="0" eb="3">
      <t>ジカンスウ</t>
    </rPh>
    <phoneticPr fontId="6"/>
  </si>
  <si>
    <t>　2　資格欄は、人員基準上必要となる資格を記載してください。（例：社会福祉主事、看護師など）</t>
    <rPh sb="33" eb="35">
      <t>シャカイ</t>
    </rPh>
    <rPh sb="35" eb="37">
      <t>フクシ</t>
    </rPh>
    <rPh sb="37" eb="39">
      <t>シュジ</t>
    </rPh>
    <phoneticPr fontId="6"/>
  </si>
  <si>
    <t>　3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20"/>
  </si>
  <si>
    <t>　4　職員が兼務する場合（例：看護職員と機能訓練指導員）には、それぞれの職種ごとに記入してください。</t>
    <rPh sb="3" eb="5">
      <t>ショクイン</t>
    </rPh>
    <rPh sb="6" eb="8">
      <t>ケンム</t>
    </rPh>
    <rPh sb="10" eb="12">
      <t>バアイ</t>
    </rPh>
    <rPh sb="13" eb="14">
      <t>レイ</t>
    </rPh>
    <rPh sb="15" eb="17">
      <t>カンゴ</t>
    </rPh>
    <rPh sb="17" eb="19">
      <t>ショクイン</t>
    </rPh>
    <rPh sb="20" eb="22">
      <t>キノウ</t>
    </rPh>
    <rPh sb="22" eb="24">
      <t>クンレン</t>
    </rPh>
    <rPh sb="24" eb="27">
      <t>シドウイン</t>
    </rPh>
    <rPh sb="36" eb="38">
      <t>ショクシュ</t>
    </rPh>
    <rPh sb="41" eb="43">
      <t>キニュウ</t>
    </rPh>
    <phoneticPr fontId="6"/>
  </si>
  <si>
    <t>　5　常勤換算後の人数（ｂ）は、勤務形態が常勤専従の場合１となり、それ以外の場合は勤務延時間数を、常勤職員が勤務すべき週あたりの勤務時間(ｄ)に４を乗じた時間数で除する</t>
    <rPh sb="46" eb="47">
      <t>スウ</t>
    </rPh>
    <phoneticPr fontId="5"/>
  </si>
  <si>
    <t>　6　常勤換算後の人数は、小数点以下第２位を切り捨てしてください。</t>
    <rPh sb="3" eb="5">
      <t>ジョウキン</t>
    </rPh>
    <rPh sb="5" eb="7">
      <t>カンサン</t>
    </rPh>
    <rPh sb="7" eb="8">
      <t>ゴ</t>
    </rPh>
    <rPh sb="9" eb="11">
      <t>ニンズウ</t>
    </rPh>
    <phoneticPr fontId="5"/>
  </si>
  <si>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6"/>
  </si>
  <si>
    <t>資格・免許が必要な職種</t>
    <rPh sb="0" eb="2">
      <t>シカク</t>
    </rPh>
    <rPh sb="3" eb="5">
      <t>メンキョ</t>
    </rPh>
    <rPh sb="6" eb="8">
      <t>ヒツヨウ</t>
    </rPh>
    <rPh sb="9" eb="11">
      <t>ショクシュ</t>
    </rPh>
    <phoneticPr fontId="5"/>
  </si>
  <si>
    <t>生活相談員</t>
    <rPh sb="0" eb="2">
      <t>セイカツ</t>
    </rPh>
    <rPh sb="2" eb="5">
      <t>ソウダンイン</t>
    </rPh>
    <phoneticPr fontId="5"/>
  </si>
  <si>
    <t>看護職員</t>
    <rPh sb="0" eb="2">
      <t>カンゴ</t>
    </rPh>
    <rPh sb="2" eb="4">
      <t>ショクイン</t>
    </rPh>
    <phoneticPr fontId="5"/>
  </si>
  <si>
    <t>看護師、准看護師</t>
    <rPh sb="0" eb="2">
      <t>カンゴ</t>
    </rPh>
    <rPh sb="2" eb="3">
      <t>シ</t>
    </rPh>
    <rPh sb="4" eb="5">
      <t>ジュン</t>
    </rPh>
    <rPh sb="5" eb="7">
      <t>カンゴ</t>
    </rPh>
    <rPh sb="7" eb="8">
      <t>シ</t>
    </rPh>
    <phoneticPr fontId="5"/>
  </si>
  <si>
    <t>機能訓練指導員</t>
    <rPh sb="0" eb="2">
      <t>キノウ</t>
    </rPh>
    <rPh sb="2" eb="4">
      <t>クンレン</t>
    </rPh>
    <rPh sb="4" eb="6">
      <t>シドウ</t>
    </rPh>
    <rPh sb="6" eb="7">
      <t>イン</t>
    </rPh>
    <phoneticPr fontId="5"/>
  </si>
  <si>
    <t>理学療法士、作業療法士、言語聴覚士、看護職員、柔道整復師、あん摩マッサージ指圧師</t>
    <rPh sb="0" eb="2">
      <t>リガク</t>
    </rPh>
    <rPh sb="2" eb="4">
      <t>リョウホウ</t>
    </rPh>
    <rPh sb="4" eb="5">
      <t>シ</t>
    </rPh>
    <rPh sb="6" eb="8">
      <t>サギョウ</t>
    </rPh>
    <rPh sb="8" eb="10">
      <t>リョウホウ</t>
    </rPh>
    <rPh sb="10" eb="11">
      <t>シ</t>
    </rPh>
    <rPh sb="12" eb="14">
      <t>ゲンゴ</t>
    </rPh>
    <rPh sb="14" eb="16">
      <t>チョウカク</t>
    </rPh>
    <rPh sb="16" eb="17">
      <t>シ</t>
    </rPh>
    <rPh sb="18" eb="20">
      <t>カンゴ</t>
    </rPh>
    <rPh sb="20" eb="22">
      <t>ショクイン</t>
    </rPh>
    <rPh sb="23" eb="25">
      <t>ジュウドウ</t>
    </rPh>
    <rPh sb="25" eb="27">
      <t>セイフク</t>
    </rPh>
    <rPh sb="27" eb="28">
      <t>シ</t>
    </rPh>
    <rPh sb="31" eb="32">
      <t>マ</t>
    </rPh>
    <rPh sb="37" eb="39">
      <t>シアツ</t>
    </rPh>
    <rPh sb="39" eb="40">
      <t>シ</t>
    </rPh>
    <phoneticPr fontId="5"/>
  </si>
  <si>
    <t>社会福祉主事、精神保健福祉士、社会福祉士またはこれらと同等以上の能力を有すると認められる者</t>
    <rPh sb="0" eb="2">
      <t>シャカイ</t>
    </rPh>
    <rPh sb="2" eb="4">
      <t>フクシ</t>
    </rPh>
    <rPh sb="4" eb="6">
      <t>シュジ</t>
    </rPh>
    <rPh sb="7" eb="9">
      <t>セイシン</t>
    </rPh>
    <rPh sb="9" eb="11">
      <t>ホケン</t>
    </rPh>
    <rPh sb="11" eb="13">
      <t>フクシ</t>
    </rPh>
    <rPh sb="13" eb="14">
      <t>シ</t>
    </rPh>
    <rPh sb="15" eb="17">
      <t>シャカイ</t>
    </rPh>
    <rPh sb="17" eb="19">
      <t>フクシ</t>
    </rPh>
    <rPh sb="19" eb="20">
      <t>シ</t>
    </rPh>
    <rPh sb="27" eb="29">
      <t>ドウトウ</t>
    </rPh>
    <rPh sb="29" eb="31">
      <t>イジョウ</t>
    </rPh>
    <rPh sb="32" eb="34">
      <t>ノウリョク</t>
    </rPh>
    <rPh sb="35" eb="36">
      <t>ユウ</t>
    </rPh>
    <rPh sb="39" eb="40">
      <t>ミト</t>
    </rPh>
    <rPh sb="44" eb="45">
      <t>モノ</t>
    </rPh>
    <phoneticPr fontId="5"/>
  </si>
  <si>
    <t>八千代月子</t>
    <phoneticPr fontId="6"/>
  </si>
  <si>
    <t>清川葉子</t>
    <phoneticPr fontId="6"/>
  </si>
  <si>
    <t>C</t>
  </si>
  <si>
    <t>－</t>
    <phoneticPr fontId="6"/>
  </si>
  <si>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5"/>
  </si>
  <si>
    <t>看護職員</t>
    <rPh sb="0" eb="2">
      <t>カンゴ</t>
    </rPh>
    <rPh sb="2" eb="4">
      <t>ショクイン</t>
    </rPh>
    <phoneticPr fontId="6"/>
  </si>
  <si>
    <t>サービス提供時間　　　　：　　　　　～　　　　　：　　　　</t>
    <phoneticPr fontId="5"/>
  </si>
  <si>
    <t>利用定員数　　　　　　名　</t>
    <phoneticPr fontId="5"/>
  </si>
  <si>
    <t>通所介護サービス</t>
    <rPh sb="0" eb="2">
      <t>ツウショ</t>
    </rPh>
    <rPh sb="2" eb="4">
      <t>カイゴ</t>
    </rPh>
    <phoneticPr fontId="5"/>
  </si>
  <si>
    <t>-</t>
    <phoneticPr fontId="6"/>
  </si>
  <si>
    <t>（　</t>
    <phoneticPr fontId="6"/>
  </si>
  <si>
    <t>サービス種類 （</t>
    <phoneticPr fontId="6"/>
  </si>
  <si>
    <t>）</t>
    <phoneticPr fontId="6"/>
  </si>
  <si>
    <t>）</t>
    <phoneticPr fontId="6"/>
  </si>
  <si>
    <t>サービス提供時間　　　　：　　　　　～　　　　　：　　　　</t>
    <phoneticPr fontId="5"/>
  </si>
  <si>
    <t>第　　１　　週</t>
    <phoneticPr fontId="6"/>
  </si>
  <si>
    <t>第　　２　　週</t>
    <phoneticPr fontId="6"/>
  </si>
  <si>
    <t>第　　３　　週</t>
    <phoneticPr fontId="6"/>
  </si>
  <si>
    <t>第　　４　　週</t>
    <phoneticPr fontId="6"/>
  </si>
  <si>
    <t>－</t>
    <phoneticPr fontId="6"/>
  </si>
  <si>
    <t>※</t>
    <phoneticPr fontId="5"/>
  </si>
  <si>
    <t>勤務形態の区分　Ａ：常勤で専従　Ｂ：常勤で兼務　Ｃ：常勤以外で専従　Ｄ：常勤以外で兼務</t>
    <phoneticPr fontId="5"/>
  </si>
  <si>
    <t>利用定員数</t>
    <phoneticPr fontId="5"/>
  </si>
  <si>
    <t>名</t>
    <rPh sb="0" eb="1">
      <t>メイ</t>
    </rPh>
    <phoneticPr fontId="5"/>
  </si>
  <si>
    <t>時間帯の区分</t>
    <rPh sb="0" eb="3">
      <t>ジカンタイ</t>
    </rPh>
    <rPh sb="4" eb="6">
      <t>クブン</t>
    </rPh>
    <phoneticPr fontId="6"/>
  </si>
  <si>
    <t>サービス提供時間内の勤務時間</t>
    <phoneticPr fontId="6"/>
  </si>
  <si>
    <t>事業所における
勤務時間</t>
    <phoneticPr fontId="6"/>
  </si>
  <si>
    <t>利用定員数　　　　　　名　</t>
    <phoneticPr fontId="5"/>
  </si>
  <si>
    <t>-</t>
    <phoneticPr fontId="6"/>
  </si>
  <si>
    <t>事業所における
勤務時間</t>
    <phoneticPr fontId="6"/>
  </si>
  <si>
    <t>サービス提供時間内の勤務時間</t>
    <phoneticPr fontId="6"/>
  </si>
  <si>
    <t>事業所における
勤務時間</t>
    <phoneticPr fontId="6"/>
  </si>
  <si>
    <t>サービス提供時間内の勤務時間</t>
    <phoneticPr fontId="6"/>
  </si>
  <si>
    <t>事業所における
勤務時間</t>
    <phoneticPr fontId="6"/>
  </si>
  <si>
    <t>サービス提供時間内の勤務時間</t>
    <phoneticPr fontId="6"/>
  </si>
  <si>
    <t>－</t>
    <phoneticPr fontId="6"/>
  </si>
  <si>
    <t>）</t>
    <phoneticPr fontId="6"/>
  </si>
  <si>
    <t>）</t>
    <phoneticPr fontId="6"/>
  </si>
  <si>
    <t>利用定員数</t>
    <phoneticPr fontId="5"/>
  </si>
  <si>
    <t>※</t>
    <phoneticPr fontId="5"/>
  </si>
  <si>
    <t>依田勉三</t>
  </si>
  <si>
    <t>社会福祉主事</t>
  </si>
  <si>
    <t>南町花子</t>
  </si>
  <si>
    <t>川西星子</t>
  </si>
  <si>
    <t>20</t>
    <phoneticPr fontId="6"/>
  </si>
  <si>
    <t>理学療法士</t>
    <rPh sb="0" eb="2">
      <t>リガク</t>
    </rPh>
    <rPh sb="2" eb="5">
      <t>リョウホウシ</t>
    </rPh>
    <phoneticPr fontId="6"/>
  </si>
  <si>
    <t>看護師</t>
    <rPh sb="0" eb="3">
      <t>カンゴシ</t>
    </rPh>
    <phoneticPr fontId="6"/>
  </si>
  <si>
    <t>准看護師</t>
    <rPh sb="0" eb="1">
      <t>ジュン</t>
    </rPh>
    <rPh sb="1" eb="4">
      <t>カンゴシ</t>
    </rPh>
    <phoneticPr fontId="6"/>
  </si>
  <si>
    <t>D</t>
  </si>
  <si>
    <t>愛国一郎</t>
  </si>
  <si>
    <t>以平二郎</t>
  </si>
  <si>
    <t>大正空子</t>
  </si>
  <si>
    <t>八千代月子</t>
  </si>
  <si>
    <t>大正空子</t>
    <phoneticPr fontId="6"/>
  </si>
  <si>
    <t>　　１単位目</t>
    <rPh sb="3" eb="5">
      <t>タンイ</t>
    </rPh>
    <rPh sb="5" eb="6">
      <t>メ</t>
    </rPh>
    <phoneticPr fontId="6"/>
  </si>
  <si>
    <t>サービス提供時間　　　９：３０　　～　　１６：４０　　　　</t>
    <phoneticPr fontId="5"/>
  </si>
  <si>
    <t>岩内三郎</t>
    <phoneticPr fontId="6"/>
  </si>
  <si>
    <t>清川五郎</t>
    <phoneticPr fontId="6"/>
  </si>
  <si>
    <t>基松風子</t>
    <phoneticPr fontId="6"/>
  </si>
  <si>
    <t>看護職員又は介護職員における
サービス提供時間内の勤務時間の計②</t>
    <rPh sb="0" eb="2">
      <t>カンゴ</t>
    </rPh>
    <rPh sb="2" eb="4">
      <t>ショクイン</t>
    </rPh>
    <rPh sb="4" eb="5">
      <t>マタ</t>
    </rPh>
    <rPh sb="8" eb="10">
      <t>ショクイン</t>
    </rPh>
    <rPh sb="19" eb="21">
      <t>テイキョウ</t>
    </rPh>
    <rPh sb="21" eb="23">
      <t>ジカン</t>
    </rPh>
    <rPh sb="23" eb="24">
      <t>ナイ</t>
    </rPh>
    <phoneticPr fontId="6"/>
  </si>
  <si>
    <t>生活相談員における
サービス提供時間内の勤務時間の計①</t>
    <rPh sb="0" eb="2">
      <t>セイカツ</t>
    </rPh>
    <rPh sb="2" eb="5">
      <t>ソウダンイン</t>
    </rPh>
    <rPh sb="14" eb="16">
      <t>テイキョウ</t>
    </rPh>
    <rPh sb="16" eb="18">
      <t>ジカン</t>
    </rPh>
    <rPh sb="18" eb="19">
      <t>ナイ</t>
    </rPh>
    <rPh sb="20" eb="22">
      <t>キンム</t>
    </rPh>
    <rPh sb="22" eb="24">
      <t>ジカン</t>
    </rPh>
    <rPh sb="25" eb="26">
      <t>ケイ</t>
    </rPh>
    <phoneticPr fontId="6"/>
  </si>
  <si>
    <t>看護職員又は介護職員における
サービス提供時間内の勤務時間の基準③</t>
    <rPh sb="0" eb="2">
      <t>カンゴ</t>
    </rPh>
    <rPh sb="2" eb="4">
      <t>ショクイン</t>
    </rPh>
    <rPh sb="4" eb="5">
      <t>マタ</t>
    </rPh>
    <rPh sb="8" eb="10">
      <t>ショクイン</t>
    </rPh>
    <rPh sb="19" eb="21">
      <t>テイキョウ</t>
    </rPh>
    <rPh sb="21" eb="23">
      <t>ジカン</t>
    </rPh>
    <rPh sb="23" eb="24">
      <t>ナイ</t>
    </rPh>
    <phoneticPr fontId="6"/>
  </si>
  <si>
    <t>①</t>
    <phoneticPr fontId="6"/>
  </si>
  <si>
    <t>②≧③</t>
    <phoneticPr fontId="6"/>
  </si>
  <si>
    <t>介護職員における
サービス提供時間内の勤務時間の計②</t>
    <rPh sb="2" eb="4">
      <t>ショクイン</t>
    </rPh>
    <rPh sb="13" eb="15">
      <t>テイキョウ</t>
    </rPh>
    <rPh sb="15" eb="17">
      <t>ジカン</t>
    </rPh>
    <rPh sb="17" eb="18">
      <t>ナイ</t>
    </rPh>
    <phoneticPr fontId="6"/>
  </si>
  <si>
    <t>介護職員における
サービス提供時間内の勤務時間の基準③</t>
    <rPh sb="2" eb="4">
      <t>ショクイン</t>
    </rPh>
    <rPh sb="13" eb="15">
      <t>テイキョウ</t>
    </rPh>
    <rPh sb="15" eb="17">
      <t>ジカン</t>
    </rPh>
    <rPh sb="17" eb="18">
      <t>ナイ</t>
    </rPh>
    <phoneticPr fontId="6"/>
  </si>
  <si>
    <t>※②≧③の欄に×が付いている場合⇒「確保すべき介護職員の勤務延時間数の計算式」により算出した勤務延時間数分の人員を配置しているか</t>
    <rPh sb="5" eb="6">
      <t>ラン</t>
    </rPh>
    <rPh sb="9" eb="10">
      <t>ツ</t>
    </rPh>
    <rPh sb="14" eb="16">
      <t>バアイ</t>
    </rPh>
    <rPh sb="18" eb="20">
      <t>カクホ</t>
    </rPh>
    <rPh sb="23" eb="25">
      <t>カイゴ</t>
    </rPh>
    <rPh sb="25" eb="27">
      <t>ショクイン</t>
    </rPh>
    <rPh sb="35" eb="37">
      <t>ケイサン</t>
    </rPh>
    <rPh sb="37" eb="38">
      <t>シキ</t>
    </rPh>
    <rPh sb="42" eb="44">
      <t>サンシュツ</t>
    </rPh>
    <rPh sb="46" eb="48">
      <t>キンム</t>
    </rPh>
    <rPh sb="48" eb="49">
      <t>ノ</t>
    </rPh>
    <rPh sb="49" eb="52">
      <t>ジカンスウ</t>
    </rPh>
    <rPh sb="52" eb="53">
      <t>ブン</t>
    </rPh>
    <rPh sb="54" eb="56">
      <t>ジンイン</t>
    </rPh>
    <rPh sb="57" eb="59">
      <t>ハイチ</t>
    </rPh>
    <phoneticPr fontId="6"/>
  </si>
  <si>
    <t>（確保すべき介護職員の勤務延時間数の計算式）：単位ごとに確保すべき勤務延時間数＝（（利用者数－１５）÷５＋１）×平均提供時間数</t>
    <rPh sb="23" eb="25">
      <t>タンイ</t>
    </rPh>
    <rPh sb="28" eb="30">
      <t>カクホ</t>
    </rPh>
    <rPh sb="33" eb="35">
      <t>キンム</t>
    </rPh>
    <rPh sb="35" eb="36">
      <t>ノ</t>
    </rPh>
    <rPh sb="36" eb="38">
      <t>ジカン</t>
    </rPh>
    <rPh sb="38" eb="39">
      <t>スウ</t>
    </rPh>
    <rPh sb="42" eb="44">
      <t>リヨウ</t>
    </rPh>
    <rPh sb="44" eb="45">
      <t>シャ</t>
    </rPh>
    <rPh sb="45" eb="46">
      <t>スウ</t>
    </rPh>
    <rPh sb="56" eb="58">
      <t>ヘイキン</t>
    </rPh>
    <rPh sb="58" eb="60">
      <t>テイキョウ</t>
    </rPh>
    <rPh sb="60" eb="63">
      <t>ジカンスウ</t>
    </rPh>
    <phoneticPr fontId="6"/>
  </si>
  <si>
    <t>①</t>
    <phoneticPr fontId="6"/>
  </si>
  <si>
    <t>※②≧③の欄に×が付いている場合⇒「確保すべき介護職員の勤務延時間数の計算式」により算出した勤務延時間数分の人員を配置しているか</t>
    <phoneticPr fontId="6"/>
  </si>
  <si>
    <t>（確保すべき介護職員の勤務延時間数の計算式）：単位ごとに確保すべき勤務延時間数＝（（利用者数－１５）÷５＋１）×平均提供時間数</t>
    <phoneticPr fontId="6"/>
  </si>
  <si>
    <t>　1　申請する事業に係る従業者全員（管理者を含む。）の４週間分の勤務すべき時間数（（休憩時間を含めて勤務時間とする場合は※欄にも時間数を含めること。）。）を記載してください。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2" eb="44">
      <t>キュウケイ</t>
    </rPh>
    <rPh sb="44" eb="46">
      <t>ジカン</t>
    </rPh>
    <rPh sb="47" eb="48">
      <t>フク</t>
    </rPh>
    <rPh sb="50" eb="52">
      <t>キンム</t>
    </rPh>
    <rPh sb="52" eb="54">
      <t>ジカン</t>
    </rPh>
    <rPh sb="57" eb="59">
      <t>バアイ</t>
    </rPh>
    <rPh sb="61" eb="62">
      <t>ラン</t>
    </rPh>
    <rPh sb="64" eb="67">
      <t>ジカンスウ</t>
    </rPh>
    <rPh sb="68" eb="69">
      <t>フク</t>
    </rPh>
    <rPh sb="78" eb="80">
      <t>キサイ</t>
    </rPh>
    <phoneticPr fontId="6"/>
  </si>
  <si>
    <t>　　また、同一事業所又は他の事業所等の職務と兼務する場合は、備考欄にその旨を記載してください。</t>
    <phoneticPr fontId="5"/>
  </si>
  <si>
    <t>　7　日付の下欄には、当該月の曜日を記入してください。</t>
    <rPh sb="3" eb="5">
      <t>ヒヅケ</t>
    </rPh>
    <rPh sb="6" eb="7">
      <t>シタ</t>
    </rPh>
    <rPh sb="7" eb="8">
      <t>ラン</t>
    </rPh>
    <rPh sb="11" eb="13">
      <t>トウガイ</t>
    </rPh>
    <rPh sb="13" eb="14">
      <t>ツキ</t>
    </rPh>
    <rPh sb="15" eb="17">
      <t>ヨウビ</t>
    </rPh>
    <rPh sb="18" eb="20">
      <t>キニュウ</t>
    </rPh>
    <phoneticPr fontId="10"/>
  </si>
  <si>
    <t>　　また、同一事業所又は他の事業所等の職務と兼務する場合は、備考欄にその旨を記載してください。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</si>
</sst>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4">
    <font>
      <sz val="10.5"/>
      <name val="ＭＳ 明朝"/>
      <family val="1"/>
      <charset val="128"/>
    </font>
    <font>
      <sz val="12"/>
      <name val="ＭＳ Ｐゴシック"/>
      <family val="3"/>
      <charset val="128"/>
    </font>
    <font>
      <sz val="10"/>
      <name val="ＭＳ Ｐ明朝"/>
      <family val="1"/>
      <charset val="128"/>
    </font>
    <font>
      <sz val="10"/>
      <name val="ＭＳ Ｐゴシック"/>
      <family val="3"/>
      <charset val="128"/>
    </font>
    <font>
      <sz val="14"/>
      <name val="ＭＳ Ｐゴシック"/>
      <family val="3"/>
      <charset val="128"/>
    </font>
    <font>
      <b/>
      <sz val="14"/>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1"/>
      <name val="ＭＳ Ｐ明朝"/>
      <family val="1"/>
      <charset val="128"/>
    </font>
    <font>
      <sz val="12"/>
      <name val="ＭＳ Ｐ明朝"/>
      <family val="1"/>
      <charset val="128"/>
    </font>
    <font>
      <b/>
      <sz val="11"/>
      <name val="ＭＳ ゴシック"/>
      <family val="3"/>
      <charset val="128"/>
    </font>
    <font>
      <sz val="10"/>
      <color indexed="12"/>
      <name val="ＭＳ Ｐゴシック"/>
      <family val="3"/>
      <charset val="128"/>
    </font>
    <font>
      <b/>
      <u/>
      <sz val="10"/>
      <color indexed="12"/>
      <name val="ＭＳ Ｐゴシック"/>
      <family val="3"/>
      <charset val="128"/>
    </font>
    <font>
      <u/>
      <sz val="10"/>
      <color indexed="12"/>
      <name val="ＭＳ Ｐゴシック"/>
      <family val="3"/>
      <charset val="128"/>
    </font>
    <font>
      <b/>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sz val="16"/>
      <name val="ＭＳ Ｐゴシック"/>
      <family val="3"/>
      <charset val="128"/>
    </font>
    <font>
      <b/>
      <u/>
      <sz val="10"/>
      <name val="ＭＳ Ｐゴシック"/>
      <family val="3"/>
      <charset val="128"/>
    </font>
    <font>
      <sz val="9"/>
      <name val="ＭＳ Ｐ明朝"/>
      <family val="1"/>
      <charset val="128"/>
    </font>
    <font>
      <b/>
      <sz val="12"/>
      <color indexed="14"/>
      <name val="ＭＳ Ｐゴシック"/>
      <family val="3"/>
      <charset val="128"/>
    </font>
    <font>
      <b/>
      <sz val="12"/>
      <color indexed="12"/>
      <name val="ＭＳ Ｐゴシック"/>
      <family val="3"/>
      <charset val="128"/>
    </font>
    <font>
      <sz val="11"/>
      <color indexed="10"/>
      <name val="ＭＳ Ｐゴシック"/>
      <family val="3"/>
      <charset val="128"/>
    </font>
    <font>
      <b/>
      <u/>
      <sz val="11"/>
      <color indexed="12"/>
      <name val="ＭＳ Ｐゴシック"/>
      <family val="3"/>
      <charset val="128"/>
    </font>
    <font>
      <b/>
      <sz val="11"/>
      <color indexed="53"/>
      <name val="ＭＳ Ｐゴシック"/>
      <family val="3"/>
      <charset val="128"/>
    </font>
    <font>
      <sz val="12"/>
      <color indexed="53"/>
      <name val="ＭＳ Ｐゴシック"/>
      <family val="3"/>
      <charset val="128"/>
    </font>
    <font>
      <sz val="12"/>
      <color indexed="46"/>
      <name val="ＭＳ Ｐゴシック"/>
      <family val="3"/>
      <charset val="128"/>
    </font>
    <font>
      <sz val="9"/>
      <color indexed="81"/>
      <name val="ＭＳ Ｐゴシック"/>
      <family val="3"/>
      <charset val="128"/>
    </font>
    <font>
      <b/>
      <sz val="9"/>
      <color indexed="81"/>
      <name val="ＭＳ Ｐゴシック"/>
      <family val="3"/>
      <charset val="128"/>
    </font>
    <font>
      <b/>
      <u/>
      <sz val="14"/>
      <color indexed="10"/>
      <name val="ＭＳ Ｐゴシック"/>
      <family val="3"/>
      <charset val="128"/>
    </font>
    <font>
      <b/>
      <u/>
      <sz val="12"/>
      <color indexed="10"/>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s>
  <borders count="9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double">
        <color indexed="64"/>
      </left>
      <right style="medium">
        <color indexed="64"/>
      </right>
      <top/>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top style="medium">
        <color indexed="64"/>
      </top>
      <bottom style="medium">
        <color indexed="64"/>
      </bottom>
      <diagonal/>
    </border>
    <border>
      <left/>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medium">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bottom/>
      <diagonal/>
    </border>
    <border>
      <left/>
      <right style="medium">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7" fillId="0" borderId="0"/>
    <xf numFmtId="0" fontId="1" fillId="0" borderId="0" applyBorder="0"/>
    <xf numFmtId="0" fontId="1" fillId="0" borderId="0" applyBorder="0"/>
    <xf numFmtId="0" fontId="7" fillId="0" borderId="0"/>
    <xf numFmtId="0" fontId="1" fillId="0" borderId="0" applyBorder="0"/>
    <xf numFmtId="0" fontId="7" fillId="0" borderId="0"/>
  </cellStyleXfs>
  <cellXfs count="287">
    <xf numFmtId="0" fontId="0" fillId="0" borderId="0" xfId="0"/>
    <xf numFmtId="0" fontId="7" fillId="0" borderId="0" xfId="6"/>
    <xf numFmtId="0" fontId="8" fillId="0" borderId="0" xfId="6" applyFont="1" applyBorder="1" applyAlignment="1"/>
    <xf numFmtId="0" fontId="7" fillId="0" borderId="0" xfId="6" applyBorder="1" applyAlignment="1"/>
    <xf numFmtId="0" fontId="9" fillId="0" borderId="0" xfId="6" applyFont="1" applyBorder="1" applyAlignment="1"/>
    <xf numFmtId="0" fontId="7" fillId="0" borderId="0" xfId="6" applyAlignment="1"/>
    <xf numFmtId="0" fontId="1" fillId="0" borderId="0" xfId="6" applyFont="1" applyBorder="1" applyAlignment="1"/>
    <xf numFmtId="0" fontId="13" fillId="0" borderId="0" xfId="6" applyFont="1" applyBorder="1" applyAlignment="1">
      <alignment horizontal="left"/>
    </xf>
    <xf numFmtId="0" fontId="12" fillId="0" borderId="0" xfId="6" applyFont="1" applyBorder="1" applyAlignment="1">
      <alignment horizontal="right"/>
    </xf>
    <xf numFmtId="0" fontId="11" fillId="0" borderId="0" xfId="6" applyFont="1" applyFill="1" applyBorder="1" applyAlignment="1"/>
    <xf numFmtId="0" fontId="9" fillId="0" borderId="0" xfId="6" applyFont="1" applyBorder="1" applyAlignment="1">
      <alignment horizontal="right"/>
    </xf>
    <xf numFmtId="0" fontId="11" fillId="0" borderId="1" xfId="6" applyFont="1" applyBorder="1" applyAlignment="1">
      <alignment horizontal="center" vertical="center"/>
    </xf>
    <xf numFmtId="0" fontId="11" fillId="0" borderId="2" xfId="6" applyFont="1" applyBorder="1" applyAlignment="1">
      <alignment horizontal="center" vertical="center"/>
    </xf>
    <xf numFmtId="0" fontId="7" fillId="0" borderId="0" xfId="6" applyFont="1" applyBorder="1" applyAlignment="1"/>
    <xf numFmtId="0" fontId="7" fillId="0" borderId="0" xfId="6" applyFont="1" applyBorder="1"/>
    <xf numFmtId="0" fontId="7" fillId="0" borderId="0" xfId="6" applyFont="1"/>
    <xf numFmtId="0" fontId="14" fillId="0" borderId="0" xfId="5" applyFont="1" applyBorder="1" applyAlignment="1" applyProtection="1">
      <alignment vertical="center"/>
    </xf>
    <xf numFmtId="0" fontId="15" fillId="0" borderId="0" xfId="5" applyFont="1" applyBorder="1" applyAlignment="1" applyProtection="1">
      <alignment vertical="center"/>
    </xf>
    <xf numFmtId="0" fontId="16" fillId="0" borderId="0" xfId="5" applyFont="1" applyBorder="1" applyAlignment="1" applyProtection="1">
      <alignment vertical="center"/>
    </xf>
    <xf numFmtId="0" fontId="17" fillId="0" borderId="0" xfId="5" applyFont="1" applyBorder="1" applyAlignment="1" applyProtection="1">
      <alignment horizontal="center" vertical="center"/>
    </xf>
    <xf numFmtId="0" fontId="17" fillId="0" borderId="0" xfId="5" applyFont="1" applyAlignment="1" applyProtection="1">
      <alignment vertical="center"/>
    </xf>
    <xf numFmtId="0" fontId="14" fillId="0" borderId="0" xfId="5" applyFont="1" applyAlignment="1" applyProtection="1">
      <alignment vertical="center"/>
    </xf>
    <xf numFmtId="0" fontId="14" fillId="0" borderId="0" xfId="5" applyFont="1" applyAlignment="1" applyProtection="1">
      <alignment horizontal="center" vertical="center"/>
    </xf>
    <xf numFmtId="0" fontId="17" fillId="0" borderId="0" xfId="5" applyFont="1" applyBorder="1" applyAlignment="1" applyProtection="1">
      <alignment vertical="center"/>
    </xf>
    <xf numFmtId="0" fontId="18" fillId="0" borderId="0" xfId="5" applyFont="1" applyBorder="1" applyAlignment="1" applyProtection="1">
      <alignment vertical="center"/>
    </xf>
    <xf numFmtId="0" fontId="4" fillId="0" borderId="0" xfId="5" applyFont="1" applyBorder="1" applyAlignment="1" applyProtection="1">
      <alignment vertical="center"/>
    </xf>
    <xf numFmtId="0" fontId="19" fillId="0" borderId="0" xfId="5" applyFont="1" applyBorder="1" applyAlignment="1" applyProtection="1">
      <alignment vertical="center"/>
    </xf>
    <xf numFmtId="0" fontId="18" fillId="0" borderId="0" xfId="5" applyFont="1" applyAlignment="1" applyProtection="1">
      <alignment vertical="center"/>
    </xf>
    <xf numFmtId="0" fontId="18" fillId="0" borderId="0" xfId="5" applyFont="1" applyAlignment="1" applyProtection="1">
      <alignment horizontal="center" vertical="center"/>
    </xf>
    <xf numFmtId="0" fontId="3" fillId="0" borderId="0" xfId="1" applyFont="1" applyAlignment="1" applyProtection="1">
      <alignment vertical="center"/>
    </xf>
    <xf numFmtId="0" fontId="3" fillId="0" borderId="0" xfId="5" applyFont="1" applyBorder="1" applyAlignment="1" applyProtection="1">
      <alignment vertical="center"/>
    </xf>
    <xf numFmtId="0" fontId="3" fillId="0" borderId="0" xfId="5" applyFont="1" applyAlignment="1" applyProtection="1">
      <alignment vertical="center"/>
    </xf>
    <xf numFmtId="0" fontId="3" fillId="0" borderId="0" xfId="5" applyFont="1" applyBorder="1" applyAlignment="1" applyProtection="1">
      <alignment horizontal="center" vertical="center"/>
    </xf>
    <xf numFmtId="0" fontId="3" fillId="0" borderId="0" xfId="2" applyFont="1" applyAlignment="1" applyProtection="1">
      <alignment vertical="center"/>
    </xf>
    <xf numFmtId="0" fontId="3" fillId="0" borderId="0" xfId="2" applyFont="1" applyAlignment="1" applyProtection="1">
      <alignment horizontal="center" vertical="center"/>
    </xf>
    <xf numFmtId="0" fontId="3" fillId="0" borderId="0" xfId="1" applyFont="1" applyAlignment="1" applyProtection="1">
      <alignment horizontal="left" vertical="center"/>
    </xf>
    <xf numFmtId="0" fontId="3" fillId="0" borderId="0" xfId="1" applyFont="1" applyAlignment="1" applyProtection="1">
      <alignment horizontal="left" vertical="center" wrapText="1"/>
    </xf>
    <xf numFmtId="0" fontId="21" fillId="0" borderId="0" xfId="5" applyFont="1" applyBorder="1" applyAlignment="1" applyProtection="1">
      <alignment vertical="center"/>
    </xf>
    <xf numFmtId="0" fontId="7" fillId="0" borderId="0" xfId="2" applyFont="1" applyAlignment="1" applyProtection="1">
      <alignment vertical="center"/>
      <protection hidden="1"/>
    </xf>
    <xf numFmtId="0" fontId="3" fillId="0" borderId="0" xfId="2" applyFont="1" applyAlignment="1" applyProtection="1">
      <alignment vertical="center"/>
      <protection hidden="1"/>
    </xf>
    <xf numFmtId="0" fontId="1" fillId="2" borderId="3" xfId="5" applyFont="1" applyFill="1" applyBorder="1" applyAlignment="1" applyProtection="1">
      <alignment vertical="center"/>
    </xf>
    <xf numFmtId="0" fontId="7" fillId="2" borderId="4" xfId="5" applyFont="1" applyFill="1" applyBorder="1" applyAlignment="1" applyProtection="1">
      <alignment horizontal="center" vertical="center"/>
    </xf>
    <xf numFmtId="0" fontId="1" fillId="2" borderId="5" xfId="5" applyFill="1" applyBorder="1" applyAlignment="1" applyProtection="1">
      <alignment vertical="center"/>
    </xf>
    <xf numFmtId="0" fontId="1" fillId="2" borderId="6" xfId="5" applyFill="1" applyBorder="1" applyAlignment="1" applyProtection="1">
      <alignment horizontal="center" vertical="center"/>
      <protection locked="0"/>
    </xf>
    <xf numFmtId="0" fontId="1" fillId="2" borderId="7" xfId="5" applyFill="1" applyBorder="1" applyAlignment="1" applyProtection="1">
      <alignment horizontal="center" vertical="center"/>
      <protection locked="0"/>
    </xf>
    <xf numFmtId="0" fontId="1" fillId="2" borderId="8" xfId="5" applyFill="1" applyBorder="1" applyAlignment="1" applyProtection="1">
      <alignment horizontal="center" vertical="center"/>
      <protection locked="0"/>
    </xf>
    <xf numFmtId="0" fontId="1" fillId="2" borderId="9" xfId="5" applyFill="1" applyBorder="1" applyAlignment="1" applyProtection="1">
      <alignment horizontal="center" vertical="center"/>
      <protection locked="0"/>
    </xf>
    <xf numFmtId="0" fontId="1" fillId="2" borderId="10" xfId="5" applyFill="1" applyBorder="1" applyAlignment="1" applyProtection="1">
      <alignment horizontal="center" vertical="center"/>
      <protection locked="0"/>
    </xf>
    <xf numFmtId="0" fontId="3" fillId="0" borderId="11" xfId="5" applyFont="1" applyFill="1" applyBorder="1" applyAlignment="1" applyProtection="1">
      <alignment horizontal="center" vertical="center"/>
      <protection locked="0"/>
    </xf>
    <xf numFmtId="0" fontId="3" fillId="0" borderId="12" xfId="5" applyFont="1" applyFill="1" applyBorder="1" applyAlignment="1" applyProtection="1">
      <alignment horizontal="center" vertical="center"/>
      <protection locked="0"/>
    </xf>
    <xf numFmtId="0" fontId="3" fillId="0" borderId="13" xfId="5" applyFont="1" applyFill="1" applyBorder="1" applyAlignment="1" applyProtection="1">
      <alignment horizontal="center" vertical="center"/>
      <protection locked="0"/>
    </xf>
    <xf numFmtId="0" fontId="3" fillId="0" borderId="14" xfId="5" applyFont="1" applyFill="1" applyBorder="1" applyAlignment="1" applyProtection="1">
      <alignment horizontal="center" vertical="center"/>
      <protection locked="0"/>
    </xf>
    <xf numFmtId="0" fontId="9" fillId="0" borderId="0" xfId="6" applyFont="1"/>
    <xf numFmtId="0" fontId="11" fillId="0" borderId="15" xfId="6" applyFont="1" applyBorder="1" applyAlignment="1">
      <alignment horizontal="center" vertical="center"/>
    </xf>
    <xf numFmtId="0" fontId="11" fillId="0" borderId="16" xfId="6" applyFont="1" applyBorder="1" applyAlignment="1">
      <alignment horizontal="center" vertical="center"/>
    </xf>
    <xf numFmtId="0" fontId="11" fillId="0" borderId="17" xfId="6" applyFont="1" applyBorder="1" applyAlignment="1">
      <alignment horizontal="center" vertical="center"/>
    </xf>
    <xf numFmtId="0" fontId="11" fillId="0" borderId="0" xfId="6" applyFont="1" applyAlignment="1"/>
    <xf numFmtId="0" fontId="11" fillId="0" borderId="0" xfId="6" applyFont="1"/>
    <xf numFmtId="0" fontId="11" fillId="0" borderId="18" xfId="6" applyFont="1" applyBorder="1" applyAlignment="1">
      <alignment horizontal="center" vertical="center"/>
    </xf>
    <xf numFmtId="0" fontId="11" fillId="0" borderId="19" xfId="6" applyFont="1" applyBorder="1" applyAlignment="1">
      <alignment horizontal="center" vertical="center"/>
    </xf>
    <xf numFmtId="0" fontId="11" fillId="0" borderId="20" xfId="6" applyFont="1" applyBorder="1" applyAlignment="1">
      <alignment horizontal="center" vertical="center"/>
    </xf>
    <xf numFmtId="0" fontId="11" fillId="0" borderId="21" xfId="6" applyFont="1" applyBorder="1" applyAlignment="1">
      <alignment horizontal="center" vertical="center"/>
    </xf>
    <xf numFmtId="0" fontId="11" fillId="0" borderId="22" xfId="6" applyFont="1" applyBorder="1" applyAlignment="1">
      <alignment horizontal="center" vertical="center"/>
    </xf>
    <xf numFmtId="0" fontId="11" fillId="0" borderId="2" xfId="5" applyFont="1" applyBorder="1" applyAlignment="1" applyProtection="1">
      <alignment horizontal="center" vertical="center" shrinkToFit="1"/>
      <protection locked="0"/>
    </xf>
    <xf numFmtId="0" fontId="3" fillId="0" borderId="23" xfId="5" applyFont="1" applyFill="1" applyBorder="1" applyAlignment="1" applyProtection="1">
      <alignment horizontal="center" vertical="center"/>
      <protection locked="0"/>
    </xf>
    <xf numFmtId="0" fontId="3" fillId="0" borderId="24" xfId="5" applyFont="1" applyFill="1" applyBorder="1" applyAlignment="1" applyProtection="1">
      <alignment horizontal="center" vertical="center"/>
      <protection locked="0"/>
    </xf>
    <xf numFmtId="0" fontId="7" fillId="0" borderId="0" xfId="4"/>
    <xf numFmtId="0" fontId="1" fillId="0" borderId="0" xfId="0" applyFont="1"/>
    <xf numFmtId="0" fontId="0" fillId="0" borderId="0" xfId="0" applyAlignment="1">
      <alignment horizontal="left" vertical="top" wrapText="1"/>
    </xf>
    <xf numFmtId="0" fontId="0" fillId="0" borderId="25" xfId="0" applyBorder="1" applyAlignment="1">
      <alignment horizontal="left" vertical="top" wrapText="1"/>
    </xf>
    <xf numFmtId="0" fontId="22" fillId="0" borderId="26" xfId="6" applyFont="1" applyBorder="1" applyAlignment="1">
      <alignment wrapText="1"/>
    </xf>
    <xf numFmtId="0" fontId="15" fillId="0" borderId="0" xfId="2" applyFont="1" applyBorder="1" applyAlignment="1" applyProtection="1">
      <alignment horizontal="left" vertical="center"/>
      <protection locked="0"/>
    </xf>
    <xf numFmtId="0" fontId="7" fillId="2" borderId="27" xfId="2" applyFont="1" applyFill="1" applyBorder="1" applyAlignment="1" applyProtection="1">
      <alignment horizontal="right" vertical="center"/>
    </xf>
    <xf numFmtId="0" fontId="1" fillId="2" borderId="28" xfId="5" applyFont="1" applyFill="1" applyBorder="1" applyAlignment="1" applyProtection="1">
      <alignment vertical="center"/>
    </xf>
    <xf numFmtId="0" fontId="7" fillId="2" borderId="29" xfId="5" applyFont="1" applyFill="1" applyBorder="1" applyAlignment="1" applyProtection="1">
      <alignment horizontal="center" vertical="center"/>
    </xf>
    <xf numFmtId="0" fontId="10" fillId="2" borderId="30" xfId="5" applyFont="1" applyFill="1" applyBorder="1" applyAlignment="1" applyProtection="1">
      <alignment horizontal="right" vertical="center"/>
    </xf>
    <xf numFmtId="0" fontId="1" fillId="0" borderId="0" xfId="2" applyAlignment="1" applyProtection="1">
      <alignment vertical="center"/>
    </xf>
    <xf numFmtId="0" fontId="1" fillId="0" borderId="0" xfId="2" applyBorder="1" applyAlignment="1" applyProtection="1">
      <alignment vertical="center"/>
    </xf>
    <xf numFmtId="0" fontId="1" fillId="0" borderId="0" xfId="2" applyBorder="1" applyAlignment="1" applyProtection="1">
      <alignment horizontal="center" vertical="center"/>
    </xf>
    <xf numFmtId="0" fontId="23" fillId="0" borderId="0" xfId="2" applyFont="1" applyBorder="1" applyAlignment="1" applyProtection="1">
      <alignment vertical="center"/>
    </xf>
    <xf numFmtId="0" fontId="1" fillId="0" borderId="0" xfId="2" applyBorder="1" applyAlignment="1" applyProtection="1">
      <alignment vertical="center"/>
      <protection locked="0"/>
    </xf>
    <xf numFmtId="0" fontId="24" fillId="0" borderId="0" xfId="2" applyFont="1" applyBorder="1" applyAlignment="1" applyProtection="1">
      <alignment vertical="center"/>
      <protection locked="0"/>
    </xf>
    <xf numFmtId="0" fontId="18" fillId="0" borderId="0" xfId="3" applyFont="1" applyBorder="1" applyAlignment="1" applyProtection="1">
      <alignment vertical="center"/>
      <protection locked="0"/>
    </xf>
    <xf numFmtId="0" fontId="24" fillId="0" borderId="0" xfId="3" applyFont="1" applyBorder="1" applyAlignment="1" applyProtection="1">
      <alignment vertical="center"/>
      <protection locked="0"/>
    </xf>
    <xf numFmtId="0" fontId="18" fillId="0" borderId="0" xfId="3" applyFont="1" applyAlignment="1" applyProtection="1">
      <alignment vertical="center"/>
      <protection locked="0"/>
    </xf>
    <xf numFmtId="0" fontId="19" fillId="0" borderId="0" xfId="2" applyFont="1" applyBorder="1" applyAlignment="1" applyProtection="1">
      <alignment vertical="center"/>
    </xf>
    <xf numFmtId="0" fontId="18" fillId="0" borderId="0" xfId="2" applyFont="1" applyAlignment="1" applyProtection="1">
      <alignment vertical="center"/>
    </xf>
    <xf numFmtId="0" fontId="18" fillId="0" borderId="0" xfId="2" applyFont="1" applyBorder="1" applyAlignment="1" applyProtection="1">
      <alignment vertical="center"/>
    </xf>
    <xf numFmtId="177" fontId="19" fillId="0" borderId="0" xfId="2" applyNumberFormat="1" applyFont="1" applyBorder="1" applyAlignment="1" applyProtection="1">
      <alignment horizontal="left" vertical="center"/>
    </xf>
    <xf numFmtId="0" fontId="19" fillId="0" borderId="31" xfId="0" applyFont="1" applyBorder="1" applyAlignment="1" applyProtection="1">
      <alignment horizontal="right" vertical="center"/>
      <protection locked="0"/>
    </xf>
    <xf numFmtId="0" fontId="25" fillId="0" borderId="0" xfId="0" applyFont="1" applyBorder="1" applyAlignment="1" applyProtection="1">
      <alignment horizontal="right" vertical="center"/>
      <protection locked="0"/>
    </xf>
    <xf numFmtId="0" fontId="7" fillId="0" borderId="0" xfId="0" applyFont="1" applyBorder="1" applyAlignment="1" applyProtection="1">
      <alignment vertical="center"/>
      <protection locked="0"/>
    </xf>
    <xf numFmtId="0" fontId="18" fillId="0" borderId="0" xfId="2" applyFont="1" applyBorder="1" applyAlignment="1" applyProtection="1">
      <alignment vertical="center"/>
      <protection locked="0"/>
    </xf>
    <xf numFmtId="0" fontId="24" fillId="0" borderId="0" xfId="2" applyFont="1" applyBorder="1" applyAlignment="1" applyProtection="1">
      <alignment vertical="center" shrinkToFit="1"/>
      <protection locked="0"/>
    </xf>
    <xf numFmtId="0" fontId="18" fillId="0" borderId="0" xfId="2" applyFont="1" applyBorder="1" applyAlignment="1" applyProtection="1">
      <alignment vertical="center" shrinkToFit="1"/>
      <protection locked="0"/>
    </xf>
    <xf numFmtId="177" fontId="19" fillId="0" borderId="0" xfId="2" applyNumberFormat="1" applyFont="1" applyBorder="1" applyAlignment="1" applyProtection="1">
      <alignment horizontal="left" vertical="center"/>
      <protection locked="0"/>
    </xf>
    <xf numFmtId="0" fontId="1" fillId="0" borderId="0" xfId="2" applyAlignment="1" applyProtection="1">
      <alignment vertical="center"/>
      <protection locked="0"/>
    </xf>
    <xf numFmtId="0" fontId="26" fillId="0" borderId="0" xfId="5" applyFont="1" applyBorder="1" applyAlignment="1" applyProtection="1">
      <alignment horizontal="left" vertical="center"/>
      <protection locked="0"/>
    </xf>
    <xf numFmtId="0" fontId="26" fillId="0" borderId="0" xfId="2" applyFont="1" applyBorder="1" applyAlignment="1" applyProtection="1">
      <alignment horizontal="left" vertical="center"/>
      <protection locked="0"/>
    </xf>
    <xf numFmtId="0" fontId="15" fillId="0" borderId="0" xfId="2" applyFont="1" applyBorder="1" applyAlignment="1" applyProtection="1">
      <alignment vertical="center"/>
      <protection locked="0"/>
    </xf>
    <xf numFmtId="0" fontId="1" fillId="0" borderId="32" xfId="2" applyBorder="1" applyAlignment="1" applyProtection="1">
      <alignment vertical="center"/>
      <protection locked="0"/>
    </xf>
    <xf numFmtId="0" fontId="26" fillId="0" borderId="0" xfId="0" applyFont="1" applyBorder="1" applyAlignment="1" applyProtection="1">
      <alignment vertical="center"/>
      <protection locked="0"/>
    </xf>
    <xf numFmtId="0" fontId="1" fillId="0" borderId="0" xfId="5" applyBorder="1" applyAlignment="1" applyProtection="1">
      <alignment vertical="center"/>
      <protection locked="0"/>
    </xf>
    <xf numFmtId="0" fontId="14" fillId="0" borderId="0" xfId="5" applyFont="1" applyBorder="1" applyAlignment="1" applyProtection="1">
      <alignment vertical="center"/>
      <protection locked="0"/>
    </xf>
    <xf numFmtId="0" fontId="19" fillId="0" borderId="0" xfId="5" applyFont="1" applyBorder="1" applyAlignment="1" applyProtection="1">
      <alignment vertical="center"/>
      <protection locked="0"/>
    </xf>
    <xf numFmtId="0" fontId="1" fillId="0" borderId="0" xfId="5" applyAlignment="1" applyProtection="1">
      <alignment vertical="center"/>
      <protection locked="0"/>
    </xf>
    <xf numFmtId="0" fontId="26" fillId="0" borderId="0" xfId="5" applyFont="1" applyBorder="1" applyAlignment="1" applyProtection="1">
      <alignment vertical="center"/>
      <protection locked="0"/>
    </xf>
    <xf numFmtId="0" fontId="26" fillId="0" borderId="0" xfId="2" applyFont="1" applyBorder="1" applyAlignment="1" applyProtection="1">
      <alignment vertical="center"/>
      <protection locked="0"/>
    </xf>
    <xf numFmtId="0" fontId="19" fillId="0" borderId="0" xfId="2" applyFont="1" applyBorder="1" applyAlignment="1" applyProtection="1">
      <alignment vertical="center"/>
      <protection locked="0"/>
    </xf>
    <xf numFmtId="0" fontId="17" fillId="0" borderId="0" xfId="5" applyFont="1" applyFill="1" applyBorder="1" applyAlignment="1" applyProtection="1">
      <alignment horizontal="center" vertical="center"/>
      <protection locked="0"/>
    </xf>
    <xf numFmtId="0" fontId="17" fillId="0" borderId="0" xfId="5" applyFont="1" applyFill="1" applyBorder="1" applyAlignment="1" applyProtection="1">
      <alignment horizontal="center" vertical="center"/>
    </xf>
    <xf numFmtId="49" fontId="17" fillId="0" borderId="0" xfId="5" applyNumberFormat="1" applyFont="1" applyFill="1" applyBorder="1" applyAlignment="1" applyProtection="1">
      <alignment horizontal="center" vertical="center"/>
      <protection locked="0"/>
    </xf>
    <xf numFmtId="0" fontId="27" fillId="0" borderId="0" xfId="5" applyFont="1" applyBorder="1" applyAlignment="1" applyProtection="1">
      <alignment vertical="center"/>
    </xf>
    <xf numFmtId="0" fontId="28" fillId="0" borderId="0" xfId="5" applyFont="1" applyBorder="1" applyAlignment="1" applyProtection="1">
      <alignment vertical="center"/>
    </xf>
    <xf numFmtId="0" fontId="24" fillId="0" borderId="0" xfId="5" applyFont="1" applyBorder="1" applyAlignment="1" applyProtection="1">
      <alignment horizontal="center" vertical="center"/>
    </xf>
    <xf numFmtId="0" fontId="18" fillId="0" borderId="0" xfId="5" applyFont="1" applyBorder="1" applyAlignment="1" applyProtection="1">
      <alignment horizontal="center" vertical="center"/>
    </xf>
    <xf numFmtId="177" fontId="19" fillId="0" borderId="0" xfId="5" applyNumberFormat="1" applyFont="1" applyBorder="1" applyAlignment="1" applyProtection="1">
      <alignment horizontal="center" vertical="center"/>
    </xf>
    <xf numFmtId="0" fontId="29" fillId="0" borderId="0" xfId="5" applyFont="1" applyBorder="1" applyAlignment="1" applyProtection="1">
      <alignment vertical="center"/>
    </xf>
    <xf numFmtId="0" fontId="18" fillId="0" borderId="0" xfId="5" applyFont="1" applyBorder="1" applyAlignment="1" applyProtection="1">
      <alignment vertical="center" shrinkToFit="1"/>
    </xf>
    <xf numFmtId="49" fontId="18" fillId="0" borderId="0" xfId="5" applyNumberFormat="1" applyFont="1" applyBorder="1" applyAlignment="1" applyProtection="1">
      <alignment vertical="center" shrinkToFit="1"/>
    </xf>
    <xf numFmtId="0" fontId="22" fillId="0" borderId="31" xfId="6" applyFont="1" applyBorder="1" applyAlignment="1">
      <alignment vertical="center" wrapText="1"/>
    </xf>
    <xf numFmtId="0" fontId="7" fillId="0" borderId="0" xfId="0" applyFont="1" applyBorder="1" applyAlignment="1" applyProtection="1">
      <alignment horizontal="center" vertical="center"/>
      <protection locked="0"/>
    </xf>
    <xf numFmtId="0" fontId="2" fillId="0" borderId="33" xfId="6" applyFont="1" applyBorder="1" applyAlignment="1">
      <alignment vertical="center" shrinkToFit="1"/>
    </xf>
    <xf numFmtId="0" fontId="2" fillId="0" borderId="34" xfId="6" applyFont="1" applyBorder="1" applyAlignment="1">
      <alignment horizontal="center" vertical="center" shrinkToFit="1"/>
    </xf>
    <xf numFmtId="0" fontId="2" fillId="0" borderId="34" xfId="6" applyFont="1" applyBorder="1" applyAlignment="1">
      <alignment vertical="center" shrinkToFit="1"/>
    </xf>
    <xf numFmtId="0" fontId="11" fillId="0" borderId="35" xfId="6" applyFont="1" applyBorder="1" applyAlignment="1">
      <alignment horizontal="center" vertical="center" shrinkToFit="1"/>
    </xf>
    <xf numFmtId="0" fontId="11" fillId="0" borderId="34" xfId="6" applyFont="1" applyBorder="1" applyAlignment="1">
      <alignment horizontal="center" vertical="center" shrinkToFit="1"/>
    </xf>
    <xf numFmtId="0" fontId="11" fillId="0" borderId="36" xfId="6" applyFont="1" applyBorder="1" applyAlignment="1">
      <alignment horizontal="center" vertical="center" shrinkToFit="1"/>
    </xf>
    <xf numFmtId="0" fontId="11" fillId="0" borderId="33" xfId="6" applyFont="1" applyBorder="1" applyAlignment="1">
      <alignment horizontal="center" vertical="center" shrinkToFit="1"/>
    </xf>
    <xf numFmtId="0" fontId="11" fillId="0" borderId="37" xfId="6" applyFont="1" applyBorder="1" applyAlignment="1">
      <alignment horizontal="center" vertical="center" shrinkToFit="1"/>
    </xf>
    <xf numFmtId="0" fontId="11" fillId="3" borderId="38" xfId="6" applyFont="1" applyFill="1" applyBorder="1" applyAlignment="1">
      <alignment vertical="center" shrinkToFit="1"/>
    </xf>
    <xf numFmtId="0" fontId="11" fillId="3" borderId="32" xfId="6" applyFont="1" applyFill="1" applyBorder="1" applyAlignment="1">
      <alignment vertical="center" shrinkToFit="1"/>
    </xf>
    <xf numFmtId="176" fontId="11" fillId="3" borderId="31" xfId="6" applyNumberFormat="1" applyFont="1" applyFill="1" applyBorder="1" applyAlignment="1">
      <alignment vertical="center" shrinkToFit="1"/>
    </xf>
    <xf numFmtId="0" fontId="11" fillId="0" borderId="39" xfId="6" applyFont="1" applyBorder="1" applyAlignment="1">
      <alignment horizontal="center" vertical="center" shrinkToFit="1"/>
    </xf>
    <xf numFmtId="0" fontId="11" fillId="0" borderId="29" xfId="6" applyFont="1" applyBorder="1" applyAlignment="1">
      <alignment horizontal="center" vertical="center" shrinkToFit="1"/>
    </xf>
    <xf numFmtId="0" fontId="11" fillId="0" borderId="40" xfId="6" applyFont="1" applyBorder="1" applyAlignment="1">
      <alignment horizontal="center" vertical="center" shrinkToFit="1"/>
    </xf>
    <xf numFmtId="0" fontId="11" fillId="3" borderId="41" xfId="6" applyFont="1" applyFill="1" applyBorder="1" applyAlignment="1">
      <alignment vertical="center" shrinkToFit="1"/>
    </xf>
    <xf numFmtId="0" fontId="11" fillId="0" borderId="42" xfId="6" applyFont="1" applyBorder="1" applyAlignment="1">
      <alignment horizontal="center" vertical="center" shrinkToFit="1"/>
    </xf>
    <xf numFmtId="0" fontId="11" fillId="0" borderId="6" xfId="6" applyFont="1" applyBorder="1" applyAlignment="1">
      <alignment horizontal="center" vertical="center" shrinkToFit="1"/>
    </xf>
    <xf numFmtId="0" fontId="11" fillId="0" borderId="7" xfId="6" applyFont="1" applyBorder="1" applyAlignment="1">
      <alignment horizontal="center" vertical="center" shrinkToFit="1"/>
    </xf>
    <xf numFmtId="0" fontId="11" fillId="0" borderId="8" xfId="6" applyFont="1" applyBorder="1" applyAlignment="1">
      <alignment horizontal="center" vertical="center" shrinkToFit="1"/>
    </xf>
    <xf numFmtId="0" fontId="11" fillId="0" borderId="9" xfId="6" applyFont="1" applyBorder="1" applyAlignment="1">
      <alignment horizontal="center" vertical="center" shrinkToFit="1"/>
    </xf>
    <xf numFmtId="0" fontId="11" fillId="0" borderId="43" xfId="6" applyFont="1" applyBorder="1" applyAlignment="1">
      <alignment horizontal="center" vertical="center" shrinkToFit="1"/>
    </xf>
    <xf numFmtId="0" fontId="11" fillId="3" borderId="44" xfId="6" applyFont="1" applyFill="1" applyBorder="1" applyAlignment="1">
      <alignment vertical="center" shrinkToFit="1"/>
    </xf>
    <xf numFmtId="0" fontId="11" fillId="0" borderId="45" xfId="6" applyFont="1" applyBorder="1" applyAlignment="1">
      <alignment horizontal="center" vertical="center" shrinkToFit="1"/>
    </xf>
    <xf numFmtId="0" fontId="11" fillId="0" borderId="46" xfId="6" applyFont="1" applyBorder="1" applyAlignment="1">
      <alignment horizontal="center" vertical="center" shrinkToFit="1"/>
    </xf>
    <xf numFmtId="0" fontId="11" fillId="0" borderId="47" xfId="6" applyFont="1" applyBorder="1" applyAlignment="1">
      <alignment horizontal="center" vertical="center" shrinkToFit="1"/>
    </xf>
    <xf numFmtId="0" fontId="11" fillId="0" borderId="48" xfId="6" applyFont="1" applyBorder="1" applyAlignment="1">
      <alignment horizontal="center" vertical="center" shrinkToFit="1"/>
    </xf>
    <xf numFmtId="0" fontId="11" fillId="0" borderId="49" xfId="6" applyFont="1" applyBorder="1" applyAlignment="1">
      <alignment horizontal="center" vertical="center" shrinkToFit="1"/>
    </xf>
    <xf numFmtId="0" fontId="11" fillId="3" borderId="50" xfId="6" applyFont="1" applyFill="1" applyBorder="1" applyAlignment="1">
      <alignment vertical="center" shrinkToFit="1"/>
    </xf>
    <xf numFmtId="0" fontId="11" fillId="3" borderId="51" xfId="6" applyFont="1" applyFill="1" applyBorder="1" applyAlignment="1">
      <alignment vertical="center" shrinkToFit="1"/>
    </xf>
    <xf numFmtId="0" fontId="11" fillId="0" borderId="16" xfId="6" applyFont="1" applyBorder="1" applyAlignment="1">
      <alignment horizontal="center" vertical="center" shrinkToFit="1"/>
    </xf>
    <xf numFmtId="0" fontId="11" fillId="0" borderId="2" xfId="6" applyFont="1" applyBorder="1" applyAlignment="1">
      <alignment horizontal="center" vertical="center" shrinkToFit="1"/>
    </xf>
    <xf numFmtId="0" fontId="11" fillId="0" borderId="17" xfId="6" applyFont="1" applyBorder="1" applyAlignment="1">
      <alignment horizontal="center" vertical="center" shrinkToFit="1"/>
    </xf>
    <xf numFmtId="0" fontId="11" fillId="0" borderId="1" xfId="6" applyFont="1" applyBorder="1" applyAlignment="1">
      <alignment horizontal="center" vertical="center" shrinkToFit="1"/>
    </xf>
    <xf numFmtId="0" fontId="11" fillId="0" borderId="15" xfId="6" applyFont="1" applyBorder="1" applyAlignment="1">
      <alignment horizontal="center" vertical="center" shrinkToFit="1"/>
    </xf>
    <xf numFmtId="0" fontId="11" fillId="3" borderId="52" xfId="6" applyFont="1" applyFill="1" applyBorder="1" applyAlignment="1">
      <alignment vertical="center" shrinkToFit="1"/>
    </xf>
    <xf numFmtId="0" fontId="11" fillId="0" borderId="53" xfId="6" applyFont="1" applyBorder="1" applyAlignment="1">
      <alignment horizontal="center" vertical="center" shrinkToFit="1"/>
    </xf>
    <xf numFmtId="0" fontId="11" fillId="0" borderId="54" xfId="6" applyFont="1" applyBorder="1" applyAlignment="1">
      <alignment horizontal="center" vertical="center" shrinkToFit="1"/>
    </xf>
    <xf numFmtId="0" fontId="11" fillId="3" borderId="35" xfId="6" applyFont="1" applyFill="1" applyBorder="1" applyAlignment="1">
      <alignment horizontal="center" vertical="center" shrinkToFit="1"/>
    </xf>
    <xf numFmtId="0" fontId="11" fillId="3" borderId="34" xfId="6" applyFont="1" applyFill="1" applyBorder="1" applyAlignment="1">
      <alignment horizontal="center" vertical="center" shrinkToFit="1"/>
    </xf>
    <xf numFmtId="0" fontId="11" fillId="3" borderId="36" xfId="6" applyFont="1" applyFill="1" applyBorder="1" applyAlignment="1">
      <alignment horizontal="center" vertical="center" shrinkToFit="1"/>
    </xf>
    <xf numFmtId="0" fontId="11" fillId="3" borderId="33" xfId="6" applyFont="1" applyFill="1" applyBorder="1" applyAlignment="1">
      <alignment horizontal="center" vertical="center" shrinkToFit="1"/>
    </xf>
    <xf numFmtId="0" fontId="11" fillId="3" borderId="37" xfId="6" applyFont="1" applyFill="1" applyBorder="1" applyAlignment="1">
      <alignment horizontal="center" vertical="center" shrinkToFit="1"/>
    </xf>
    <xf numFmtId="0" fontId="11" fillId="3" borderId="55" xfId="6" applyFont="1" applyFill="1" applyBorder="1" applyAlignment="1">
      <alignment horizontal="center" vertical="center" shrinkToFit="1"/>
    </xf>
    <xf numFmtId="0" fontId="11" fillId="0" borderId="0" xfId="6" applyFont="1" applyBorder="1" applyAlignment="1">
      <alignment horizontal="center" vertical="center" wrapText="1" shrinkToFit="1"/>
    </xf>
    <xf numFmtId="0" fontId="11" fillId="3" borderId="0" xfId="6" applyFont="1" applyFill="1" applyBorder="1" applyAlignment="1">
      <alignment horizontal="center" vertical="center" shrinkToFit="1"/>
    </xf>
    <xf numFmtId="0" fontId="11" fillId="3" borderId="0" xfId="6" applyFont="1" applyFill="1" applyBorder="1" applyAlignment="1">
      <alignment vertical="center" shrinkToFit="1"/>
    </xf>
    <xf numFmtId="176" fontId="11" fillId="3" borderId="0" xfId="6" applyNumberFormat="1" applyFont="1" applyFill="1" applyBorder="1" applyAlignment="1">
      <alignment vertical="center" shrinkToFit="1"/>
    </xf>
    <xf numFmtId="0" fontId="22" fillId="0" borderId="0" xfId="6" applyFont="1" applyBorder="1" applyAlignment="1">
      <alignment vertical="center" wrapText="1"/>
    </xf>
    <xf numFmtId="0" fontId="11" fillId="3" borderId="31" xfId="6" applyFont="1" applyFill="1" applyBorder="1" applyAlignment="1">
      <alignment horizontal="center" vertical="center" shrinkToFit="1"/>
    </xf>
    <xf numFmtId="0" fontId="1" fillId="2" borderId="56" xfId="5" applyFont="1" applyFill="1" applyBorder="1" applyAlignment="1" applyProtection="1">
      <alignment vertical="center"/>
    </xf>
    <xf numFmtId="0" fontId="7" fillId="2" borderId="0" xfId="5" applyFont="1" applyFill="1" applyBorder="1" applyAlignment="1" applyProtection="1">
      <alignment horizontal="center" vertical="center"/>
    </xf>
    <xf numFmtId="0" fontId="2" fillId="0" borderId="36" xfId="6" applyFont="1" applyBorder="1" applyAlignment="1">
      <alignment horizontal="center" vertical="center" shrinkToFit="1"/>
    </xf>
    <xf numFmtId="0" fontId="1" fillId="2" borderId="43" xfId="5" applyFill="1" applyBorder="1" applyAlignment="1" applyProtection="1">
      <alignment horizontal="center" vertical="center"/>
      <protection locked="0"/>
    </xf>
    <xf numFmtId="0" fontId="1" fillId="2" borderId="57" xfId="5" applyFont="1" applyFill="1" applyBorder="1" applyAlignment="1" applyProtection="1">
      <alignment vertical="center"/>
    </xf>
    <xf numFmtId="0" fontId="7" fillId="2" borderId="58" xfId="5" applyFont="1" applyFill="1" applyBorder="1" applyAlignment="1" applyProtection="1">
      <alignment horizontal="center" vertical="center"/>
    </xf>
    <xf numFmtId="0" fontId="7" fillId="2" borderId="59" xfId="2" applyFont="1" applyFill="1" applyBorder="1" applyAlignment="1" applyProtection="1">
      <alignment horizontal="right" vertical="center"/>
    </xf>
    <xf numFmtId="0" fontId="2" fillId="0" borderId="60" xfId="6" applyFont="1" applyBorder="1" applyAlignment="1">
      <alignment horizontal="center" vertical="center" shrinkToFit="1"/>
    </xf>
    <xf numFmtId="0" fontId="11" fillId="0" borderId="61" xfId="6" applyFont="1" applyBorder="1" applyAlignment="1">
      <alignment horizontal="center" vertical="center" shrinkToFit="1"/>
    </xf>
    <xf numFmtId="0" fontId="11" fillId="0" borderId="24" xfId="6" applyFont="1" applyBorder="1" applyAlignment="1">
      <alignment horizontal="center" vertical="center" shrinkToFit="1"/>
    </xf>
    <xf numFmtId="0" fontId="11" fillId="0" borderId="11" xfId="6" applyFont="1" applyBorder="1" applyAlignment="1">
      <alignment horizontal="center" vertical="center" shrinkToFit="1"/>
    </xf>
    <xf numFmtId="0" fontId="11" fillId="0" borderId="12" xfId="6" applyFont="1" applyBorder="1" applyAlignment="1">
      <alignment horizontal="center" vertical="center" shrinkToFit="1"/>
    </xf>
    <xf numFmtId="0" fontId="11" fillId="0" borderId="13" xfId="6" applyFont="1" applyBorder="1" applyAlignment="1">
      <alignment horizontal="center" vertical="center" shrinkToFit="1"/>
    </xf>
    <xf numFmtId="0" fontId="11" fillId="0" borderId="23" xfId="6" applyFont="1" applyBorder="1" applyAlignment="1">
      <alignment horizontal="center" vertical="center" shrinkToFit="1"/>
    </xf>
    <xf numFmtId="0" fontId="11" fillId="3" borderId="62" xfId="6" applyFont="1" applyFill="1" applyBorder="1" applyAlignment="1">
      <alignment horizontal="center" vertical="center" shrinkToFit="1"/>
    </xf>
    <xf numFmtId="0" fontId="22" fillId="0" borderId="63" xfId="6" applyFont="1" applyBorder="1" applyAlignment="1">
      <alignment horizontal="center" vertical="center" wrapText="1" shrinkToFit="1"/>
    </xf>
    <xf numFmtId="0" fontId="22" fillId="0" borderId="64" xfId="6" applyFont="1" applyBorder="1" applyAlignment="1">
      <alignment horizontal="center" vertical="center" wrapText="1" shrinkToFit="1"/>
    </xf>
    <xf numFmtId="0" fontId="22" fillId="0" borderId="65" xfId="6" applyFont="1" applyBorder="1" applyAlignment="1">
      <alignment horizontal="center" vertical="center" wrapText="1" shrinkToFit="1"/>
    </xf>
    <xf numFmtId="176" fontId="11" fillId="3" borderId="31" xfId="6" applyNumberFormat="1" applyFont="1" applyFill="1" applyBorder="1" applyAlignment="1">
      <alignment horizontal="center" vertical="center" shrinkToFit="1"/>
    </xf>
    <xf numFmtId="0" fontId="11" fillId="0" borderId="66" xfId="5" applyFont="1" applyBorder="1" applyAlignment="1" applyProtection="1">
      <alignment horizontal="center" vertical="center" shrinkToFit="1"/>
      <protection locked="0"/>
    </xf>
    <xf numFmtId="0" fontId="11" fillId="0" borderId="19" xfId="5" applyFont="1" applyBorder="1" applyAlignment="1" applyProtection="1">
      <alignment horizontal="center" vertical="center" shrinkToFit="1"/>
      <protection locked="0"/>
    </xf>
    <xf numFmtId="0" fontId="11" fillId="0" borderId="6" xfId="5" applyFont="1" applyBorder="1" applyAlignment="1" applyProtection="1">
      <alignment horizontal="center" vertical="center" shrinkToFit="1"/>
      <protection locked="0"/>
    </xf>
    <xf numFmtId="0" fontId="11" fillId="0" borderId="21" xfId="5" applyFont="1" applyBorder="1" applyAlignment="1" applyProtection="1">
      <alignment horizontal="center" vertical="center" shrinkToFit="1"/>
      <protection locked="0"/>
    </xf>
    <xf numFmtId="0" fontId="32" fillId="0" borderId="0" xfId="5" applyFont="1" applyBorder="1" applyAlignment="1" applyProtection="1">
      <alignment vertical="center"/>
    </xf>
    <xf numFmtId="0" fontId="33" fillId="0" borderId="0" xfId="5" applyFont="1" applyBorder="1" applyAlignment="1" applyProtection="1">
      <alignment vertical="center"/>
    </xf>
    <xf numFmtId="0" fontId="13" fillId="0" borderId="0" xfId="6" applyFont="1" applyBorder="1" applyAlignment="1">
      <alignment horizontal="left" vertical="top"/>
    </xf>
    <xf numFmtId="0" fontId="11" fillId="0" borderId="0" xfId="6" applyFont="1" applyFill="1" applyBorder="1" applyAlignment="1">
      <alignment horizontal="center" vertical="center" shrinkToFit="1"/>
    </xf>
    <xf numFmtId="0" fontId="11" fillId="0" borderId="0" xfId="6" applyFont="1" applyFill="1" applyBorder="1" applyAlignment="1">
      <alignment vertical="center" shrinkToFit="1"/>
    </xf>
    <xf numFmtId="176" fontId="11" fillId="0" borderId="0" xfId="6" applyNumberFormat="1" applyFont="1" applyFill="1" applyBorder="1" applyAlignment="1">
      <alignment vertical="center" shrinkToFit="1"/>
    </xf>
    <xf numFmtId="0" fontId="22" fillId="0" borderId="0" xfId="6" applyFont="1" applyFill="1" applyBorder="1" applyAlignment="1">
      <alignment vertical="center" wrapText="1"/>
    </xf>
    <xf numFmtId="0" fontId="22" fillId="0" borderId="70" xfId="6" applyFont="1" applyBorder="1" applyAlignment="1">
      <alignment horizontal="center" vertical="center" wrapText="1"/>
    </xf>
    <xf numFmtId="0" fontId="22" fillId="0" borderId="69" xfId="6" applyFont="1" applyBorder="1" applyAlignment="1">
      <alignment horizontal="center" vertical="center" wrapText="1"/>
    </xf>
    <xf numFmtId="0" fontId="22" fillId="0" borderId="67" xfId="6" applyFont="1" applyBorder="1" applyAlignment="1">
      <alignment horizontal="center" vertical="center" wrapText="1"/>
    </xf>
    <xf numFmtId="0" fontId="22" fillId="0" borderId="68" xfId="6" applyFont="1" applyBorder="1" applyAlignment="1">
      <alignment horizontal="center" vertical="center" wrapText="1"/>
    </xf>
    <xf numFmtId="0" fontId="11" fillId="3" borderId="67" xfId="6" applyFont="1" applyFill="1" applyBorder="1" applyAlignment="1">
      <alignment horizontal="center" vertical="center" shrinkToFit="1"/>
    </xf>
    <xf numFmtId="0" fontId="11" fillId="3" borderId="68" xfId="6" applyFont="1" applyFill="1" applyBorder="1" applyAlignment="1">
      <alignment horizontal="center" vertical="center" shrinkToFit="1"/>
    </xf>
    <xf numFmtId="176" fontId="11" fillId="3" borderId="69" xfId="6" applyNumberFormat="1" applyFont="1" applyFill="1" applyBorder="1" applyAlignment="1">
      <alignment horizontal="center" vertical="center" shrinkToFit="1"/>
    </xf>
    <xf numFmtId="176" fontId="11" fillId="3" borderId="67" xfId="6" applyNumberFormat="1" applyFont="1" applyFill="1" applyBorder="1" applyAlignment="1">
      <alignment horizontal="center" vertical="center" shrinkToFit="1"/>
    </xf>
    <xf numFmtId="176" fontId="11" fillId="3" borderId="68" xfId="6" applyNumberFormat="1" applyFont="1" applyFill="1" applyBorder="1" applyAlignment="1">
      <alignment horizontal="center" vertical="center" shrinkToFit="1"/>
    </xf>
    <xf numFmtId="0" fontId="22" fillId="0" borderId="26" xfId="6" applyFont="1" applyBorder="1" applyAlignment="1">
      <alignment horizontal="center" vertical="center" wrapText="1"/>
    </xf>
    <xf numFmtId="176" fontId="11" fillId="3" borderId="70" xfId="6" applyNumberFormat="1" applyFont="1" applyFill="1" applyBorder="1" applyAlignment="1">
      <alignment horizontal="center" vertical="center" shrinkToFit="1"/>
    </xf>
    <xf numFmtId="176" fontId="11" fillId="3" borderId="26" xfId="6" applyNumberFormat="1" applyFont="1" applyFill="1" applyBorder="1" applyAlignment="1">
      <alignment horizontal="center" vertical="center" shrinkToFit="1"/>
    </xf>
    <xf numFmtId="49" fontId="17" fillId="4" borderId="74" xfId="5" applyNumberFormat="1" applyFont="1" applyFill="1" applyBorder="1" applyAlignment="1" applyProtection="1">
      <alignment horizontal="center" vertical="center"/>
      <protection locked="0"/>
    </xf>
    <xf numFmtId="49" fontId="17" fillId="4" borderId="75" xfId="5" applyNumberFormat="1" applyFont="1" applyFill="1" applyBorder="1" applyAlignment="1" applyProtection="1">
      <alignment horizontal="center" vertical="center"/>
      <protection locked="0"/>
    </xf>
    <xf numFmtId="0" fontId="17" fillId="4" borderId="74" xfId="5" applyFont="1" applyFill="1" applyBorder="1" applyAlignment="1" applyProtection="1">
      <alignment horizontal="center" vertical="center"/>
      <protection locked="0"/>
    </xf>
    <xf numFmtId="0" fontId="17" fillId="4" borderId="75" xfId="5" applyFont="1" applyFill="1" applyBorder="1" applyAlignment="1" applyProtection="1">
      <alignment horizontal="center" vertical="center"/>
      <protection locked="0"/>
    </xf>
    <xf numFmtId="0" fontId="17" fillId="0" borderId="76" xfId="5" applyFont="1" applyBorder="1" applyAlignment="1" applyProtection="1">
      <alignment horizontal="center" vertical="center"/>
    </xf>
    <xf numFmtId="0" fontId="17" fillId="0" borderId="77" xfId="5" applyFont="1" applyBorder="1" applyAlignment="1" applyProtection="1">
      <alignment horizontal="center" vertical="center"/>
    </xf>
    <xf numFmtId="177" fontId="10" fillId="5" borderId="78" xfId="5" applyNumberFormat="1" applyFont="1" applyFill="1" applyBorder="1" applyAlignment="1" applyProtection="1">
      <alignment horizontal="center" vertical="center" wrapText="1"/>
    </xf>
    <xf numFmtId="177" fontId="10" fillId="5" borderId="79" xfId="5" applyNumberFormat="1" applyFont="1" applyFill="1" applyBorder="1" applyAlignment="1" applyProtection="1">
      <alignment horizontal="center" vertical="center" wrapText="1"/>
    </xf>
    <xf numFmtId="177" fontId="10" fillId="5" borderId="80" xfId="5" applyNumberFormat="1" applyFont="1" applyFill="1" applyBorder="1" applyAlignment="1" applyProtection="1">
      <alignment horizontal="center" vertical="center" wrapText="1"/>
    </xf>
    <xf numFmtId="0" fontId="1" fillId="2" borderId="71" xfId="5" applyFont="1" applyFill="1" applyBorder="1" applyAlignment="1" applyProtection="1">
      <alignment horizontal="center" vertical="center"/>
    </xf>
    <xf numFmtId="0" fontId="1" fillId="2" borderId="72" xfId="5" applyFill="1" applyBorder="1" applyAlignment="1" applyProtection="1">
      <alignment horizontal="center" vertical="center"/>
    </xf>
    <xf numFmtId="0" fontId="1" fillId="2" borderId="81" xfId="5" applyFill="1" applyBorder="1" applyAlignment="1" applyProtection="1">
      <alignment horizontal="center" vertical="center"/>
    </xf>
    <xf numFmtId="0" fontId="3" fillId="3" borderId="82" xfId="5" applyFont="1" applyFill="1" applyBorder="1" applyAlignment="1" applyProtection="1">
      <alignment horizontal="center" vertical="center" wrapText="1"/>
    </xf>
    <xf numFmtId="0" fontId="3" fillId="3" borderId="83" xfId="5" applyFont="1" applyFill="1" applyBorder="1" applyAlignment="1" applyProtection="1">
      <alignment horizontal="center" vertical="center" wrapText="1"/>
    </xf>
    <xf numFmtId="177" fontId="10" fillId="3" borderId="70" xfId="5" applyNumberFormat="1" applyFont="1" applyFill="1" applyBorder="1" applyAlignment="1" applyProtection="1">
      <alignment vertical="center" wrapText="1"/>
    </xf>
    <xf numFmtId="177" fontId="10" fillId="3" borderId="69" xfId="5" applyNumberFormat="1" applyFont="1" applyFill="1" applyBorder="1" applyAlignment="1" applyProtection="1">
      <alignment vertical="center" wrapText="1"/>
    </xf>
    <xf numFmtId="177" fontId="10" fillId="3" borderId="26" xfId="5" applyNumberFormat="1" applyFont="1" applyFill="1" applyBorder="1" applyAlignment="1" applyProtection="1">
      <alignment vertical="center" wrapText="1"/>
    </xf>
    <xf numFmtId="177" fontId="10" fillId="3" borderId="3" xfId="5" applyNumberFormat="1" applyFont="1" applyFill="1" applyBorder="1" applyAlignment="1" applyProtection="1">
      <alignment vertical="center" wrapText="1"/>
    </xf>
    <xf numFmtId="177" fontId="10" fillId="3" borderId="4" xfId="5" applyNumberFormat="1" applyFont="1" applyFill="1" applyBorder="1" applyAlignment="1" applyProtection="1">
      <alignment vertical="center" wrapText="1"/>
    </xf>
    <xf numFmtId="0" fontId="1" fillId="2" borderId="73" xfId="5" applyFill="1" applyBorder="1" applyAlignment="1" applyProtection="1">
      <alignment horizontal="center" vertical="center"/>
    </xf>
    <xf numFmtId="0" fontId="5" fillId="0" borderId="0" xfId="2" applyFont="1" applyBorder="1" applyAlignment="1" applyProtection="1">
      <alignment horizontal="center" vertical="center"/>
    </xf>
    <xf numFmtId="49" fontId="7" fillId="0" borderId="0" xfId="6" applyNumberFormat="1" applyFont="1" applyBorder="1" applyAlignment="1">
      <alignment horizontal="center"/>
    </xf>
    <xf numFmtId="0" fontId="26" fillId="0" borderId="0" xfId="0" applyFont="1" applyBorder="1" applyAlignment="1" applyProtection="1">
      <alignment horizontal="left" vertical="center"/>
      <protection locked="0"/>
    </xf>
    <xf numFmtId="0" fontId="26" fillId="0" borderId="0" xfId="5" applyFont="1" applyBorder="1" applyAlignment="1" applyProtection="1">
      <alignment horizontal="left" vertical="center"/>
      <protection locked="0"/>
    </xf>
    <xf numFmtId="0" fontId="18" fillId="0" borderId="0" xfId="2" applyFont="1" applyBorder="1" applyAlignment="1" applyProtection="1">
      <alignment horizontal="center" vertical="center" shrinkToFit="1"/>
      <protection locked="0"/>
    </xf>
    <xf numFmtId="0" fontId="24" fillId="0" borderId="0" xfId="2" applyFont="1" applyBorder="1" applyAlignment="1" applyProtection="1">
      <alignment horizontal="center" vertical="center"/>
      <protection locked="0"/>
    </xf>
    <xf numFmtId="0" fontId="10" fillId="2" borderId="28" xfId="2" applyFont="1" applyFill="1" applyBorder="1" applyAlignment="1" applyProtection="1">
      <alignment horizontal="center" vertical="center" wrapText="1"/>
    </xf>
    <xf numFmtId="0" fontId="10" fillId="2" borderId="29" xfId="2" applyFont="1" applyFill="1" applyBorder="1" applyAlignment="1" applyProtection="1">
      <alignment horizontal="center" vertical="center" wrapText="1"/>
    </xf>
    <xf numFmtId="0" fontId="10" fillId="2" borderId="30" xfId="2" applyFont="1" applyFill="1" applyBorder="1" applyAlignment="1" applyProtection="1">
      <alignment horizontal="center" vertical="center" wrapText="1"/>
    </xf>
    <xf numFmtId="0" fontId="1" fillId="2" borderId="72" xfId="5" applyFont="1" applyFill="1" applyBorder="1" applyAlignment="1" applyProtection="1">
      <alignment horizontal="center" vertical="center"/>
    </xf>
    <xf numFmtId="0" fontId="11" fillId="3" borderId="70" xfId="6" applyFont="1" applyFill="1" applyBorder="1" applyAlignment="1">
      <alignment horizontal="center" vertical="center" shrinkToFit="1"/>
    </xf>
    <xf numFmtId="0" fontId="24" fillId="0" borderId="0" xfId="2" applyFont="1" applyAlignment="1" applyProtection="1">
      <alignment horizontal="left" vertical="center"/>
      <protection locked="0"/>
    </xf>
    <xf numFmtId="0" fontId="18" fillId="0" borderId="0" xfId="2" applyFont="1" applyBorder="1" applyAlignment="1" applyProtection="1">
      <alignment horizontal="center" vertical="center"/>
      <protection locked="0"/>
    </xf>
    <xf numFmtId="0" fontId="7" fillId="0" borderId="0" xfId="6" applyFont="1" applyBorder="1" applyAlignment="1">
      <alignment horizontal="center" shrinkToFit="1"/>
    </xf>
    <xf numFmtId="0" fontId="2" fillId="0" borderId="8" xfId="6" applyFont="1" applyBorder="1" applyAlignment="1">
      <alignment horizontal="left" vertical="center" shrinkToFit="1"/>
    </xf>
    <xf numFmtId="0" fontId="17" fillId="4" borderId="74" xfId="5" applyNumberFormat="1" applyFont="1" applyFill="1" applyBorder="1" applyAlignment="1" applyProtection="1">
      <alignment horizontal="center" vertical="center"/>
      <protection locked="0"/>
    </xf>
    <xf numFmtId="0" fontId="2" fillId="0" borderId="13" xfId="6" applyFont="1" applyBorder="1" applyAlignment="1">
      <alignment horizontal="left" vertical="center" shrinkToFit="1"/>
    </xf>
    <xf numFmtId="0" fontId="2" fillId="0" borderId="6" xfId="6" applyFont="1" applyBorder="1" applyAlignment="1">
      <alignment horizontal="center" vertical="center" shrinkToFit="1"/>
    </xf>
    <xf numFmtId="0" fontId="2" fillId="0" borderId="11" xfId="6" applyFont="1" applyBorder="1" applyAlignment="1">
      <alignment horizontal="center" vertical="center" shrinkToFit="1"/>
    </xf>
    <xf numFmtId="0" fontId="2" fillId="0" borderId="9" xfId="6" applyFont="1" applyBorder="1" applyAlignment="1">
      <alignment horizontal="center" vertical="center" shrinkToFit="1"/>
    </xf>
    <xf numFmtId="0" fontId="2" fillId="0" borderId="23" xfId="6" applyFont="1" applyBorder="1" applyAlignment="1">
      <alignment horizontal="center" vertical="center" shrinkToFit="1"/>
    </xf>
    <xf numFmtId="0" fontId="2" fillId="0" borderId="28" xfId="6" applyFont="1" applyBorder="1" applyAlignment="1">
      <alignment horizontal="center" vertical="center" shrinkToFit="1"/>
    </xf>
    <xf numFmtId="0" fontId="2" fillId="0" borderId="29" xfId="6" applyFont="1" applyBorder="1" applyAlignment="1">
      <alignment horizontal="center" vertical="center" shrinkToFit="1"/>
    </xf>
    <xf numFmtId="0" fontId="2" fillId="0" borderId="86" xfId="6" applyFont="1" applyBorder="1" applyAlignment="1">
      <alignment horizontal="center" vertical="center" shrinkToFit="1"/>
    </xf>
    <xf numFmtId="0" fontId="2" fillId="0" borderId="46" xfId="6" applyFont="1" applyBorder="1" applyAlignment="1">
      <alignment horizontal="center" vertical="center" shrinkToFit="1"/>
    </xf>
    <xf numFmtId="0" fontId="2" fillId="0" borderId="84" xfId="6" applyFont="1" applyBorder="1" applyAlignment="1">
      <alignment horizontal="left" vertical="center" shrinkToFit="1"/>
    </xf>
    <xf numFmtId="0" fontId="2" fillId="0" borderId="45" xfId="6" applyFont="1" applyBorder="1" applyAlignment="1">
      <alignment horizontal="left" vertical="center" shrinkToFit="1"/>
    </xf>
    <xf numFmtId="0" fontId="11" fillId="0" borderId="32" xfId="6" applyFont="1" applyBorder="1" applyAlignment="1">
      <alignment horizontal="center" vertical="center" wrapText="1" shrinkToFit="1"/>
    </xf>
    <xf numFmtId="0" fontId="11" fillId="0" borderId="85" xfId="6" applyFont="1" applyBorder="1" applyAlignment="1">
      <alignment horizontal="center" vertical="center" wrapText="1" shrinkToFit="1"/>
    </xf>
    <xf numFmtId="0" fontId="11" fillId="3" borderId="26" xfId="6" applyFont="1" applyFill="1" applyBorder="1" applyAlignment="1">
      <alignment horizontal="center" vertical="center" shrinkToFit="1"/>
    </xf>
    <xf numFmtId="0" fontId="11" fillId="3" borderId="87" xfId="6" applyFont="1" applyFill="1" applyBorder="1" applyAlignment="1">
      <alignment horizontal="center" vertical="center" shrinkToFit="1"/>
    </xf>
    <xf numFmtId="0" fontId="11" fillId="3" borderId="88" xfId="6" applyFont="1" applyFill="1" applyBorder="1" applyAlignment="1">
      <alignment horizontal="center" vertical="center" shrinkToFit="1"/>
    </xf>
    <xf numFmtId="176" fontId="11" fillId="3" borderId="79" xfId="6" applyNumberFormat="1" applyFont="1" applyFill="1" applyBorder="1" applyAlignment="1">
      <alignment horizontal="center" vertical="center" shrinkToFit="1"/>
    </xf>
    <xf numFmtId="0" fontId="2" fillId="0" borderId="53" xfId="6" applyFont="1" applyBorder="1" applyAlignment="1">
      <alignment horizontal="left" vertical="center" shrinkToFit="1"/>
    </xf>
    <xf numFmtId="0" fontId="2" fillId="0" borderId="89" xfId="6" applyFont="1" applyBorder="1" applyAlignment="1">
      <alignment horizontal="left" vertical="center" shrinkToFit="1"/>
    </xf>
    <xf numFmtId="0" fontId="2" fillId="0" borderId="48" xfId="6" applyFont="1" applyBorder="1" applyAlignment="1">
      <alignment horizontal="center" vertical="center" shrinkToFit="1"/>
    </xf>
    <xf numFmtId="0" fontId="2" fillId="0" borderId="30" xfId="6" applyFont="1" applyBorder="1" applyAlignment="1">
      <alignment horizontal="center" vertical="center" shrinkToFit="1"/>
    </xf>
    <xf numFmtId="0" fontId="2" fillId="0" borderId="54" xfId="6" applyFont="1" applyBorder="1" applyAlignment="1">
      <alignment horizontal="center" vertical="center" shrinkToFit="1"/>
    </xf>
    <xf numFmtId="0" fontId="2" fillId="0" borderId="90" xfId="6" applyFont="1" applyBorder="1" applyAlignment="1">
      <alignment horizontal="center" vertical="center" shrinkToFit="1"/>
    </xf>
    <xf numFmtId="0" fontId="2" fillId="0" borderId="22" xfId="6" applyFont="1" applyBorder="1" applyAlignment="1">
      <alignment horizontal="center" vertical="center" shrinkToFit="1"/>
    </xf>
    <xf numFmtId="0" fontId="2" fillId="0" borderId="19" xfId="6" applyFont="1" applyBorder="1" applyAlignment="1">
      <alignment horizontal="center" vertical="center" shrinkToFit="1"/>
    </xf>
    <xf numFmtId="0" fontId="11" fillId="0" borderId="91" xfId="6" applyFont="1" applyBorder="1" applyAlignment="1">
      <alignment horizontal="center" vertical="center" wrapText="1" shrinkToFit="1"/>
    </xf>
    <xf numFmtId="0" fontId="0" fillId="0" borderId="0" xfId="0" applyAlignment="1">
      <alignment horizontal="left" vertical="top" wrapText="1"/>
    </xf>
    <xf numFmtId="0" fontId="0" fillId="0" borderId="49" xfId="0" applyBorder="1" applyAlignment="1">
      <alignment horizontal="left" vertical="top" wrapText="1"/>
    </xf>
    <xf numFmtId="0" fontId="0" fillId="0" borderId="25" xfId="0" applyBorder="1" applyAlignment="1">
      <alignment horizontal="left" vertical="top" wrapText="1"/>
    </xf>
    <xf numFmtId="0" fontId="0" fillId="0" borderId="47" xfId="0" applyBorder="1" applyAlignment="1">
      <alignment horizontal="left" vertical="top" wrapText="1"/>
    </xf>
    <xf numFmtId="0" fontId="0" fillId="0" borderId="20" xfId="0" applyBorder="1" applyAlignment="1">
      <alignment horizontal="left" vertical="top" wrapText="1"/>
    </xf>
    <xf numFmtId="0" fontId="0" fillId="0" borderId="92" xfId="0" applyBorder="1" applyAlignment="1">
      <alignment horizontal="left" vertical="top" wrapText="1"/>
    </xf>
    <xf numFmtId="0" fontId="0" fillId="0" borderId="18" xfId="0" applyBorder="1" applyAlignment="1">
      <alignment horizontal="left" vertical="top" wrapText="1"/>
    </xf>
    <xf numFmtId="0" fontId="0" fillId="0" borderId="0" xfId="0" applyAlignment="1">
      <alignment vertical="top" wrapText="1"/>
    </xf>
    <xf numFmtId="0" fontId="0" fillId="0" borderId="7" xfId="0" applyBorder="1" applyAlignment="1">
      <alignment horizontal="left" vertical="top" wrapText="1"/>
    </xf>
    <xf numFmtId="0" fontId="0" fillId="0" borderId="93" xfId="0" applyBorder="1" applyAlignment="1">
      <alignment horizontal="left" vertical="top" wrapText="1"/>
    </xf>
    <xf numFmtId="0" fontId="0" fillId="0" borderId="43" xfId="0" applyBorder="1" applyAlignment="1">
      <alignment horizontal="left" vertical="top" wrapText="1"/>
    </xf>
    <xf numFmtId="0" fontId="0" fillId="0" borderId="0" xfId="0" applyBorder="1" applyAlignment="1">
      <alignment horizontal="left" vertical="top" wrapText="1"/>
    </xf>
  </cellXfs>
  <cellStyles count="7">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03-(2)案_勤務形態一覧表（認知症対応型共同生活介護）" xfId="4"/>
    <cellStyle name="標準_21-sanko_yosiki1_gh" xfId="5"/>
    <cellStyle name="標準_勤務形態一覧表（老福・ショート）"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9525</xdr:colOff>
      <xdr:row>22</xdr:row>
      <xdr:rowOff>0</xdr:rowOff>
    </xdr:from>
    <xdr:to>
      <xdr:col>30</xdr:col>
      <xdr:colOff>209550</xdr:colOff>
      <xdr:row>22</xdr:row>
      <xdr:rowOff>0</xdr:rowOff>
    </xdr:to>
    <xdr:sp macro="" textlink="">
      <xdr:nvSpPr>
        <xdr:cNvPr id="6638" name="Line 1"/>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21</xdr:row>
      <xdr:rowOff>0</xdr:rowOff>
    </xdr:to>
    <xdr:sp macro="" textlink="">
      <xdr:nvSpPr>
        <xdr:cNvPr id="6639" name="Text Box 2"/>
        <xdr:cNvSpPr txBox="1">
          <a:spLocks noChangeArrowheads="1"/>
        </xdr:cNvSpPr>
      </xdr:nvSpPr>
      <xdr:spPr bwMode="auto">
        <a:xfrm>
          <a:off x="0" y="3067050"/>
          <a:ext cx="0" cy="240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6640" name="Line 3"/>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40</xdr:row>
      <xdr:rowOff>0</xdr:rowOff>
    </xdr:from>
    <xdr:to>
      <xdr:col>32</xdr:col>
      <xdr:colOff>209550</xdr:colOff>
      <xdr:row>40</xdr:row>
      <xdr:rowOff>0</xdr:rowOff>
    </xdr:to>
    <xdr:sp macro="" textlink="">
      <xdr:nvSpPr>
        <xdr:cNvPr id="6642" name="Line 5"/>
        <xdr:cNvSpPr>
          <a:spLocks noChangeShapeType="1"/>
        </xdr:cNvSpPr>
      </xdr:nvSpPr>
      <xdr:spPr bwMode="auto">
        <a:xfrm flipV="1">
          <a:off x="933450" y="107442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38</xdr:row>
      <xdr:rowOff>3175</xdr:rowOff>
    </xdr:from>
    <xdr:to>
      <xdr:col>0</xdr:col>
      <xdr:colOff>0</xdr:colOff>
      <xdr:row>39</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28</xdr:row>
      <xdr:rowOff>0</xdr:rowOff>
    </xdr:from>
    <xdr:to>
      <xdr:col>30</xdr:col>
      <xdr:colOff>209550</xdr:colOff>
      <xdr:row>28</xdr:row>
      <xdr:rowOff>0</xdr:rowOff>
    </xdr:to>
    <xdr:sp macro="" textlink="">
      <xdr:nvSpPr>
        <xdr:cNvPr id="6644" name="Line 1"/>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30</xdr:col>
      <xdr:colOff>209550</xdr:colOff>
      <xdr:row>28</xdr:row>
      <xdr:rowOff>0</xdr:rowOff>
    </xdr:to>
    <xdr:sp macro="" textlink="">
      <xdr:nvSpPr>
        <xdr:cNvPr id="6645" name="Line 3"/>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6646" name="Line 1"/>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6647" name="Line 3"/>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xdr:row>
      <xdr:rowOff>0</xdr:rowOff>
    </xdr:from>
    <xdr:to>
      <xdr:col>30</xdr:col>
      <xdr:colOff>209550</xdr:colOff>
      <xdr:row>36</xdr:row>
      <xdr:rowOff>0</xdr:rowOff>
    </xdr:to>
    <xdr:sp macro="" textlink="">
      <xdr:nvSpPr>
        <xdr:cNvPr id="6648" name="Line 1"/>
        <xdr:cNvSpPr>
          <a:spLocks noChangeShapeType="1"/>
        </xdr:cNvSpPr>
      </xdr:nvSpPr>
      <xdr:spPr bwMode="auto">
        <a:xfrm flipV="1">
          <a:off x="9525" y="9467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xdr:row>
      <xdr:rowOff>0</xdr:rowOff>
    </xdr:from>
    <xdr:to>
      <xdr:col>30</xdr:col>
      <xdr:colOff>209550</xdr:colOff>
      <xdr:row>36</xdr:row>
      <xdr:rowOff>0</xdr:rowOff>
    </xdr:to>
    <xdr:sp macro="" textlink="">
      <xdr:nvSpPr>
        <xdr:cNvPr id="6649" name="Line 3"/>
        <xdr:cNvSpPr>
          <a:spLocks noChangeShapeType="1"/>
        </xdr:cNvSpPr>
      </xdr:nvSpPr>
      <xdr:spPr bwMode="auto">
        <a:xfrm flipV="1">
          <a:off x="9525" y="9467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28</xdr:row>
      <xdr:rowOff>0</xdr:rowOff>
    </xdr:from>
    <xdr:to>
      <xdr:col>30</xdr:col>
      <xdr:colOff>209550</xdr:colOff>
      <xdr:row>28</xdr:row>
      <xdr:rowOff>0</xdr:rowOff>
    </xdr:to>
    <xdr:sp macro="" textlink="">
      <xdr:nvSpPr>
        <xdr:cNvPr id="19569" name="Line 1"/>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27</xdr:row>
      <xdr:rowOff>0</xdr:rowOff>
    </xdr:to>
    <xdr:sp macro="" textlink="">
      <xdr:nvSpPr>
        <xdr:cNvPr id="19570" name="Text Box 2"/>
        <xdr:cNvSpPr txBox="1">
          <a:spLocks noChangeArrowheads="1"/>
        </xdr:cNvSpPr>
      </xdr:nvSpPr>
      <xdr:spPr bwMode="auto">
        <a:xfrm>
          <a:off x="0" y="3067050"/>
          <a:ext cx="0" cy="400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28</xdr:row>
      <xdr:rowOff>0</xdr:rowOff>
    </xdr:from>
    <xdr:to>
      <xdr:col>30</xdr:col>
      <xdr:colOff>209550</xdr:colOff>
      <xdr:row>28</xdr:row>
      <xdr:rowOff>0</xdr:rowOff>
    </xdr:to>
    <xdr:sp macro="" textlink="">
      <xdr:nvSpPr>
        <xdr:cNvPr id="19571" name="Line 3"/>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48</xdr:row>
      <xdr:rowOff>0</xdr:rowOff>
    </xdr:from>
    <xdr:to>
      <xdr:col>32</xdr:col>
      <xdr:colOff>209550</xdr:colOff>
      <xdr:row>48</xdr:row>
      <xdr:rowOff>0</xdr:rowOff>
    </xdr:to>
    <xdr:sp macro="" textlink="">
      <xdr:nvSpPr>
        <xdr:cNvPr id="19573" name="Line 5"/>
        <xdr:cNvSpPr>
          <a:spLocks noChangeShapeType="1"/>
        </xdr:cNvSpPr>
      </xdr:nvSpPr>
      <xdr:spPr bwMode="auto">
        <a:xfrm flipV="1">
          <a:off x="933450" y="128778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xdr:row>
      <xdr:rowOff>3175</xdr:rowOff>
    </xdr:from>
    <xdr:to>
      <xdr:col>0</xdr:col>
      <xdr:colOff>0</xdr:colOff>
      <xdr:row>47</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34</xdr:row>
      <xdr:rowOff>0</xdr:rowOff>
    </xdr:from>
    <xdr:to>
      <xdr:col>30</xdr:col>
      <xdr:colOff>209550</xdr:colOff>
      <xdr:row>34</xdr:row>
      <xdr:rowOff>0</xdr:rowOff>
    </xdr:to>
    <xdr:sp macro="" textlink="">
      <xdr:nvSpPr>
        <xdr:cNvPr id="19575" name="Line 1"/>
        <xdr:cNvSpPr>
          <a:spLocks noChangeShapeType="1"/>
        </xdr:cNvSpPr>
      </xdr:nvSpPr>
      <xdr:spPr bwMode="auto">
        <a:xfrm flipV="1">
          <a:off x="9525" y="8934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34</xdr:row>
      <xdr:rowOff>0</xdr:rowOff>
    </xdr:from>
    <xdr:to>
      <xdr:col>30</xdr:col>
      <xdr:colOff>209550</xdr:colOff>
      <xdr:row>34</xdr:row>
      <xdr:rowOff>0</xdr:rowOff>
    </xdr:to>
    <xdr:sp macro="" textlink="">
      <xdr:nvSpPr>
        <xdr:cNvPr id="19576" name="Line 3"/>
        <xdr:cNvSpPr>
          <a:spLocks noChangeShapeType="1"/>
        </xdr:cNvSpPr>
      </xdr:nvSpPr>
      <xdr:spPr bwMode="auto">
        <a:xfrm flipV="1">
          <a:off x="9525" y="8934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19577" name="Line 1"/>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19578" name="Line 3"/>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19579" name="Line 1"/>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19580" name="Line 3"/>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19581" name="Line 1"/>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19582" name="Line 3"/>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32</xdr:row>
      <xdr:rowOff>0</xdr:rowOff>
    </xdr:from>
    <xdr:to>
      <xdr:col>30</xdr:col>
      <xdr:colOff>209550</xdr:colOff>
      <xdr:row>32</xdr:row>
      <xdr:rowOff>0</xdr:rowOff>
    </xdr:to>
    <xdr:sp macro="" textlink="">
      <xdr:nvSpPr>
        <xdr:cNvPr id="20596" name="Line 1"/>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31</xdr:row>
      <xdr:rowOff>0</xdr:rowOff>
    </xdr:to>
    <xdr:sp macro="" textlink="">
      <xdr:nvSpPr>
        <xdr:cNvPr id="20597" name="Text Box 2"/>
        <xdr:cNvSpPr txBox="1">
          <a:spLocks noChangeArrowheads="1"/>
        </xdr:cNvSpPr>
      </xdr:nvSpPr>
      <xdr:spPr bwMode="auto">
        <a:xfrm>
          <a:off x="0" y="3067050"/>
          <a:ext cx="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20598" name="Line 3"/>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32</xdr:row>
      <xdr:rowOff>0</xdr:rowOff>
    </xdr:from>
    <xdr:to>
      <xdr:col>0</xdr:col>
      <xdr:colOff>0</xdr:colOff>
      <xdr:row>32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56</xdr:row>
      <xdr:rowOff>0</xdr:rowOff>
    </xdr:from>
    <xdr:to>
      <xdr:col>32</xdr:col>
      <xdr:colOff>209550</xdr:colOff>
      <xdr:row>56</xdr:row>
      <xdr:rowOff>0</xdr:rowOff>
    </xdr:to>
    <xdr:sp macro="" textlink="">
      <xdr:nvSpPr>
        <xdr:cNvPr id="20600" name="Line 5"/>
        <xdr:cNvSpPr>
          <a:spLocks noChangeShapeType="1"/>
        </xdr:cNvSpPr>
      </xdr:nvSpPr>
      <xdr:spPr bwMode="auto">
        <a:xfrm flipV="1">
          <a:off x="933450" y="150114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3175</xdr:rowOff>
    </xdr:from>
    <xdr:to>
      <xdr:col>0</xdr:col>
      <xdr:colOff>0</xdr:colOff>
      <xdr:row>55</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38</xdr:row>
      <xdr:rowOff>0</xdr:rowOff>
    </xdr:from>
    <xdr:to>
      <xdr:col>30</xdr:col>
      <xdr:colOff>209550</xdr:colOff>
      <xdr:row>38</xdr:row>
      <xdr:rowOff>0</xdr:rowOff>
    </xdr:to>
    <xdr:sp macro="" textlink="">
      <xdr:nvSpPr>
        <xdr:cNvPr id="20602" name="Line 1"/>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20603" name="Line 3"/>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0604" name="Line 1"/>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0605" name="Line 3"/>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0606" name="Line 1"/>
        <xdr:cNvSpPr>
          <a:spLocks noChangeShapeType="1"/>
        </xdr:cNvSpPr>
      </xdr:nvSpPr>
      <xdr:spPr bwMode="auto">
        <a:xfrm flipV="1">
          <a:off x="9525" y="12134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0607" name="Line 3"/>
        <xdr:cNvSpPr>
          <a:spLocks noChangeShapeType="1"/>
        </xdr:cNvSpPr>
      </xdr:nvSpPr>
      <xdr:spPr bwMode="auto">
        <a:xfrm flipV="1">
          <a:off x="9525" y="12134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0608" name="Line 1"/>
        <xdr:cNvSpPr>
          <a:spLocks noChangeShapeType="1"/>
        </xdr:cNvSpPr>
      </xdr:nvSpPr>
      <xdr:spPr bwMode="auto">
        <a:xfrm flipV="1">
          <a:off x="9525" y="6267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0609" name="Line 3"/>
        <xdr:cNvSpPr>
          <a:spLocks noChangeShapeType="1"/>
        </xdr:cNvSpPr>
      </xdr:nvSpPr>
      <xdr:spPr bwMode="auto">
        <a:xfrm flipV="1">
          <a:off x="9525" y="6267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32</xdr:row>
      <xdr:rowOff>0</xdr:rowOff>
    </xdr:from>
    <xdr:to>
      <xdr:col>30</xdr:col>
      <xdr:colOff>209550</xdr:colOff>
      <xdr:row>32</xdr:row>
      <xdr:rowOff>0</xdr:rowOff>
    </xdr:to>
    <xdr:sp macro="" textlink="">
      <xdr:nvSpPr>
        <xdr:cNvPr id="21652" name="Line 1"/>
        <xdr:cNvSpPr>
          <a:spLocks noChangeShapeType="1"/>
        </xdr:cNvSpPr>
      </xdr:nvSpPr>
      <xdr:spPr bwMode="auto">
        <a:xfrm flipV="1">
          <a:off x="9525" y="8467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31</xdr:row>
      <xdr:rowOff>0</xdr:rowOff>
    </xdr:to>
    <xdr:sp macro="" textlink="">
      <xdr:nvSpPr>
        <xdr:cNvPr id="21653" name="Text Box 2"/>
        <xdr:cNvSpPr txBox="1">
          <a:spLocks noChangeArrowheads="1"/>
        </xdr:cNvSpPr>
      </xdr:nvSpPr>
      <xdr:spPr bwMode="auto">
        <a:xfrm>
          <a:off x="0" y="3133725"/>
          <a:ext cx="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21654" name="Line 3"/>
        <xdr:cNvSpPr>
          <a:spLocks noChangeShapeType="1"/>
        </xdr:cNvSpPr>
      </xdr:nvSpPr>
      <xdr:spPr bwMode="auto">
        <a:xfrm flipV="1">
          <a:off x="9525" y="8467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32</xdr:row>
      <xdr:rowOff>0</xdr:rowOff>
    </xdr:from>
    <xdr:to>
      <xdr:col>0</xdr:col>
      <xdr:colOff>0</xdr:colOff>
      <xdr:row>32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56</xdr:row>
      <xdr:rowOff>0</xdr:rowOff>
    </xdr:from>
    <xdr:to>
      <xdr:col>32</xdr:col>
      <xdr:colOff>209550</xdr:colOff>
      <xdr:row>56</xdr:row>
      <xdr:rowOff>0</xdr:rowOff>
    </xdr:to>
    <xdr:sp macro="" textlink="">
      <xdr:nvSpPr>
        <xdr:cNvPr id="21656" name="Line 5"/>
        <xdr:cNvSpPr>
          <a:spLocks noChangeShapeType="1"/>
        </xdr:cNvSpPr>
      </xdr:nvSpPr>
      <xdr:spPr bwMode="auto">
        <a:xfrm flipV="1">
          <a:off x="933450" y="15078075"/>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3175</xdr:rowOff>
    </xdr:from>
    <xdr:to>
      <xdr:col>0</xdr:col>
      <xdr:colOff>0</xdr:colOff>
      <xdr:row>55</xdr:row>
      <xdr:rowOff>358380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38</xdr:row>
      <xdr:rowOff>0</xdr:rowOff>
    </xdr:from>
    <xdr:to>
      <xdr:col>30</xdr:col>
      <xdr:colOff>209550</xdr:colOff>
      <xdr:row>38</xdr:row>
      <xdr:rowOff>0</xdr:rowOff>
    </xdr:to>
    <xdr:sp macro="" textlink="">
      <xdr:nvSpPr>
        <xdr:cNvPr id="21658" name="Line 1"/>
        <xdr:cNvSpPr>
          <a:spLocks noChangeShapeType="1"/>
        </xdr:cNvSpPr>
      </xdr:nvSpPr>
      <xdr:spPr bwMode="auto">
        <a:xfrm flipV="1">
          <a:off x="9525" y="100679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21659" name="Line 3"/>
        <xdr:cNvSpPr>
          <a:spLocks noChangeShapeType="1"/>
        </xdr:cNvSpPr>
      </xdr:nvSpPr>
      <xdr:spPr bwMode="auto">
        <a:xfrm flipV="1">
          <a:off x="9525" y="100679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1660" name="Line 1"/>
        <xdr:cNvSpPr>
          <a:spLocks noChangeShapeType="1"/>
        </xdr:cNvSpPr>
      </xdr:nvSpPr>
      <xdr:spPr bwMode="auto">
        <a:xfrm flipV="1">
          <a:off x="9525" y="11134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1661" name="Line 3"/>
        <xdr:cNvSpPr>
          <a:spLocks noChangeShapeType="1"/>
        </xdr:cNvSpPr>
      </xdr:nvSpPr>
      <xdr:spPr bwMode="auto">
        <a:xfrm flipV="1">
          <a:off x="9525" y="11134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1662" name="Line 1"/>
        <xdr:cNvSpPr>
          <a:spLocks noChangeShapeType="1"/>
        </xdr:cNvSpPr>
      </xdr:nvSpPr>
      <xdr:spPr bwMode="auto">
        <a:xfrm flipV="1">
          <a:off x="9525" y="122015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1663" name="Line 3"/>
        <xdr:cNvSpPr>
          <a:spLocks noChangeShapeType="1"/>
        </xdr:cNvSpPr>
      </xdr:nvSpPr>
      <xdr:spPr bwMode="auto">
        <a:xfrm flipV="1">
          <a:off x="9525" y="122015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1664" name="Line 1"/>
        <xdr:cNvSpPr>
          <a:spLocks noChangeShapeType="1"/>
        </xdr:cNvSpPr>
      </xdr:nvSpPr>
      <xdr:spPr bwMode="auto">
        <a:xfrm flipV="1">
          <a:off x="9525" y="63341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1665" name="Line 3"/>
        <xdr:cNvSpPr>
          <a:spLocks noChangeShapeType="1"/>
        </xdr:cNvSpPr>
      </xdr:nvSpPr>
      <xdr:spPr bwMode="auto">
        <a:xfrm flipV="1">
          <a:off x="9525" y="63341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142875</xdr:colOff>
      <xdr:row>3</xdr:row>
      <xdr:rowOff>266700</xdr:rowOff>
    </xdr:from>
    <xdr:to>
      <xdr:col>4</xdr:col>
      <xdr:colOff>800100</xdr:colOff>
      <xdr:row>5</xdr:row>
      <xdr:rowOff>9525</xdr:rowOff>
    </xdr:to>
    <xdr:sp macro="" textlink="">
      <xdr:nvSpPr>
        <xdr:cNvPr id="21666" name="Oval 28"/>
        <xdr:cNvSpPr>
          <a:spLocks noChangeArrowheads="1"/>
        </xdr:cNvSpPr>
      </xdr:nvSpPr>
      <xdr:spPr bwMode="auto">
        <a:xfrm>
          <a:off x="1066800" y="1019175"/>
          <a:ext cx="3000375" cy="3714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9525</xdr:colOff>
      <xdr:row>56</xdr:row>
      <xdr:rowOff>0</xdr:rowOff>
    </xdr:from>
    <xdr:to>
      <xdr:col>32</xdr:col>
      <xdr:colOff>209550</xdr:colOff>
      <xdr:row>56</xdr:row>
      <xdr:rowOff>0</xdr:rowOff>
    </xdr:to>
    <xdr:sp macro="" textlink="">
      <xdr:nvSpPr>
        <xdr:cNvPr id="21667" name="Line 5"/>
        <xdr:cNvSpPr>
          <a:spLocks noChangeShapeType="1"/>
        </xdr:cNvSpPr>
      </xdr:nvSpPr>
      <xdr:spPr bwMode="auto">
        <a:xfrm flipV="1">
          <a:off x="933450" y="15078075"/>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O67"/>
  <sheetViews>
    <sheetView showGridLines="0" showZeros="0" tabSelected="1" view="pageBreakPreview" zoomScale="75" zoomScaleNormal="100" zoomScaleSheetLayoutView="100" workbookViewId="0">
      <selection activeCell="A56" sqref="A56:A67"/>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55</v>
      </c>
      <c r="C2" s="77"/>
      <c r="D2" s="77"/>
      <c r="E2" s="77"/>
      <c r="F2" s="77"/>
      <c r="G2" s="77"/>
      <c r="H2" s="80"/>
      <c r="I2" s="81" t="s">
        <v>56</v>
      </c>
      <c r="J2" s="244"/>
      <c r="K2" s="244"/>
      <c r="L2" s="82"/>
      <c r="M2" s="83" t="s">
        <v>57</v>
      </c>
      <c r="N2" s="84"/>
      <c r="O2" s="81" t="s">
        <v>58</v>
      </c>
      <c r="P2" s="81"/>
      <c r="R2" s="85" t="s">
        <v>59</v>
      </c>
      <c r="S2" s="86"/>
      <c r="U2" s="87"/>
      <c r="W2" s="245" t="s">
        <v>89</v>
      </c>
      <c r="X2" s="245"/>
      <c r="Y2" s="245"/>
      <c r="Z2" s="245"/>
      <c r="AA2" s="245"/>
      <c r="AB2" s="245"/>
      <c r="AC2" s="245"/>
      <c r="AD2" s="245"/>
      <c r="AE2" s="245"/>
      <c r="AF2" s="245"/>
      <c r="AG2" s="245"/>
      <c r="AH2" s="245"/>
      <c r="AI2" s="245"/>
      <c r="AJ2" s="245"/>
      <c r="AK2" s="88" t="s">
        <v>60</v>
      </c>
      <c r="AL2" s="77"/>
    </row>
    <row r="3" spans="1:40" s="76" customFormat="1" ht="24.95" customHeight="1" thickBot="1">
      <c r="A3" s="77"/>
      <c r="B3" s="233"/>
      <c r="C3" s="233"/>
      <c r="D3" s="77"/>
      <c r="E3" s="77"/>
      <c r="F3" s="77"/>
      <c r="G3" s="77"/>
      <c r="H3" s="77"/>
      <c r="I3" s="77"/>
      <c r="J3" s="77"/>
      <c r="K3" s="77"/>
      <c r="L3" s="77"/>
      <c r="M3" s="87"/>
      <c r="N3" s="87"/>
      <c r="O3" s="87"/>
      <c r="P3" s="87"/>
      <c r="Q3" s="87"/>
      <c r="R3" s="85" t="s">
        <v>61</v>
      </c>
      <c r="S3" s="86"/>
      <c r="U3" s="94"/>
      <c r="V3" s="237"/>
      <c r="W3" s="237"/>
      <c r="X3" s="237"/>
      <c r="Y3" s="237"/>
      <c r="Z3" s="237"/>
      <c r="AA3" s="237"/>
      <c r="AB3" s="237"/>
      <c r="AC3" s="237"/>
      <c r="AD3" s="237"/>
      <c r="AE3" s="237"/>
      <c r="AF3" s="237"/>
      <c r="AG3" s="237"/>
      <c r="AH3" s="237"/>
      <c r="AI3" s="237"/>
      <c r="AJ3" s="237"/>
      <c r="AK3" s="88" t="s">
        <v>62</v>
      </c>
      <c r="AL3" s="77"/>
    </row>
    <row r="4" spans="1:40" s="96" customFormat="1" ht="24.95" customHeight="1" thickBot="1">
      <c r="A4" s="100"/>
      <c r="B4" s="89" t="s">
        <v>63</v>
      </c>
      <c r="C4" s="90"/>
      <c r="D4" s="121"/>
      <c r="E4" s="121"/>
      <c r="F4" s="91"/>
      <c r="G4" s="80"/>
      <c r="H4" s="80"/>
      <c r="I4" s="80"/>
      <c r="J4" s="80"/>
      <c r="K4" s="80"/>
      <c r="L4" s="92"/>
      <c r="M4" s="92"/>
      <c r="N4" s="92"/>
      <c r="O4" s="92"/>
      <c r="P4" s="92"/>
      <c r="Q4" s="92"/>
      <c r="R4" s="108" t="s">
        <v>64</v>
      </c>
      <c r="S4" s="108"/>
      <c r="T4" s="108"/>
      <c r="U4" s="81"/>
      <c r="V4" s="238"/>
      <c r="W4" s="238"/>
      <c r="X4" s="238"/>
      <c r="Y4" s="238"/>
      <c r="Z4" s="238"/>
      <c r="AA4" s="238"/>
      <c r="AB4" s="238"/>
      <c r="AC4" s="238"/>
      <c r="AD4" s="238"/>
      <c r="AE4" s="238"/>
      <c r="AF4" s="238"/>
      <c r="AG4" s="238"/>
      <c r="AH4" s="238"/>
      <c r="AI4" s="238"/>
      <c r="AJ4" s="238"/>
      <c r="AK4" s="93" t="s">
        <v>62</v>
      </c>
      <c r="AL4" s="94"/>
      <c r="AM4" s="95"/>
    </row>
    <row r="5" spans="1:40" s="105" customFormat="1" ht="24.95" customHeight="1" thickBot="1">
      <c r="A5" s="235" t="s">
        <v>66</v>
      </c>
      <c r="B5" s="235"/>
      <c r="C5" s="235"/>
      <c r="D5" s="235"/>
      <c r="E5" s="235"/>
      <c r="F5" s="235"/>
      <c r="G5" s="235"/>
      <c r="H5" s="235"/>
      <c r="I5" s="235"/>
      <c r="J5" s="101"/>
      <c r="K5" s="236" t="s">
        <v>87</v>
      </c>
      <c r="L5" s="236"/>
      <c r="M5" s="236"/>
      <c r="N5" s="236"/>
      <c r="O5" s="236"/>
      <c r="P5" s="236"/>
      <c r="Q5" s="236"/>
      <c r="R5" s="236"/>
      <c r="S5" s="236"/>
      <c r="T5" s="236"/>
      <c r="U5" s="236"/>
      <c r="V5" s="236"/>
      <c r="W5" s="236"/>
      <c r="X5" s="236"/>
      <c r="Y5" s="236"/>
      <c r="Z5" s="236"/>
      <c r="AB5" s="106"/>
      <c r="AC5" s="236" t="s">
        <v>88</v>
      </c>
      <c r="AD5" s="236"/>
      <c r="AE5" s="236"/>
      <c r="AF5" s="236"/>
      <c r="AG5" s="236"/>
      <c r="AH5" s="236"/>
      <c r="AI5" s="106"/>
      <c r="AJ5" s="97"/>
      <c r="AK5" s="97"/>
      <c r="AL5" s="103"/>
      <c r="AM5" s="104"/>
      <c r="AN5" s="102"/>
    </row>
    <row r="6" spans="1:40" s="96" customFormat="1" ht="24.95" customHeight="1" thickBot="1">
      <c r="A6" s="80"/>
      <c r="B6" s="98"/>
      <c r="C6" s="98"/>
      <c r="D6" s="80"/>
      <c r="E6" s="80"/>
      <c r="F6" s="80"/>
      <c r="G6" s="99"/>
      <c r="H6" s="99"/>
      <c r="I6" s="99"/>
      <c r="J6" s="99"/>
      <c r="K6" s="107" t="s">
        <v>67</v>
      </c>
      <c r="L6" s="99"/>
      <c r="M6" s="99"/>
      <c r="N6" s="215"/>
      <c r="O6" s="216"/>
      <c r="P6" s="217" t="s">
        <v>22</v>
      </c>
      <c r="Q6" s="218"/>
      <c r="R6" s="248"/>
      <c r="S6" s="214"/>
      <c r="T6" s="19" t="s">
        <v>23</v>
      </c>
      <c r="U6" s="20"/>
      <c r="V6" s="20"/>
      <c r="W6" s="80"/>
      <c r="Y6" s="97"/>
      <c r="Z6" s="97"/>
      <c r="AA6" s="97"/>
      <c r="AB6" s="97"/>
      <c r="AC6" s="97"/>
      <c r="AD6" s="97"/>
      <c r="AE6" s="97"/>
      <c r="AF6" s="97"/>
      <c r="AG6" s="97"/>
      <c r="AH6" s="97"/>
      <c r="AI6" s="97"/>
      <c r="AJ6" s="97"/>
      <c r="AK6" s="97"/>
      <c r="AL6" s="80"/>
    </row>
    <row r="7" spans="1:40" ht="21.75" customHeight="1">
      <c r="A7" s="71" t="s">
        <v>51</v>
      </c>
      <c r="B7" s="6"/>
      <c r="C7" s="6"/>
      <c r="D7" s="13"/>
      <c r="E7" s="13"/>
      <c r="F7" s="4"/>
      <c r="G7" s="13"/>
      <c r="H7" s="13"/>
      <c r="I7" s="13"/>
      <c r="J7" s="234"/>
      <c r="K7" s="234"/>
      <c r="L7" s="234"/>
      <c r="M7" s="234"/>
      <c r="N7" s="234"/>
      <c r="O7" s="234"/>
      <c r="P7" s="234"/>
      <c r="Q7" s="234"/>
      <c r="R7" s="52"/>
      <c r="S7" s="4"/>
      <c r="T7" s="13"/>
      <c r="U7" s="13"/>
      <c r="V7" s="13"/>
      <c r="W7" s="246"/>
      <c r="X7" s="246"/>
      <c r="Y7" s="246"/>
      <c r="Z7" s="246"/>
      <c r="AA7" s="246"/>
      <c r="AB7" s="246"/>
      <c r="AC7" s="246"/>
      <c r="AD7" s="246"/>
      <c r="AE7" s="246"/>
      <c r="AF7" s="246"/>
      <c r="AG7" s="246"/>
      <c r="AH7" s="246"/>
      <c r="AI7" s="246"/>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39" t="s">
        <v>2</v>
      </c>
      <c r="C9" s="73"/>
      <c r="D9" s="171"/>
      <c r="E9" s="175"/>
      <c r="F9" s="242" t="s">
        <v>4</v>
      </c>
      <c r="G9" s="223"/>
      <c r="H9" s="223"/>
      <c r="I9" s="223"/>
      <c r="J9" s="223"/>
      <c r="K9" s="223"/>
      <c r="L9" s="232"/>
      <c r="M9" s="222" t="s">
        <v>5</v>
      </c>
      <c r="N9" s="223"/>
      <c r="O9" s="223"/>
      <c r="P9" s="223"/>
      <c r="Q9" s="223"/>
      <c r="R9" s="223"/>
      <c r="S9" s="232"/>
      <c r="T9" s="222" t="s">
        <v>6</v>
      </c>
      <c r="U9" s="223"/>
      <c r="V9" s="223"/>
      <c r="W9" s="223"/>
      <c r="X9" s="223"/>
      <c r="Y9" s="223"/>
      <c r="Z9" s="232"/>
      <c r="AA9" s="222" t="s">
        <v>7</v>
      </c>
      <c r="AB9" s="223"/>
      <c r="AC9" s="223"/>
      <c r="AD9" s="223"/>
      <c r="AE9" s="223"/>
      <c r="AF9" s="223"/>
      <c r="AG9" s="224"/>
      <c r="AH9" s="225" t="s">
        <v>8</v>
      </c>
      <c r="AI9" s="227" t="s">
        <v>9</v>
      </c>
      <c r="AJ9" s="230" t="s">
        <v>10</v>
      </c>
      <c r="AK9" s="219" t="s">
        <v>52</v>
      </c>
      <c r="AL9" s="5"/>
      <c r="AM9" s="5"/>
      <c r="AN9" s="5"/>
    </row>
    <row r="10" spans="1:40" ht="18.600000000000001" customHeight="1">
      <c r="A10" s="41" t="s">
        <v>11</v>
      </c>
      <c r="B10" s="240"/>
      <c r="C10" s="74" t="s">
        <v>3</v>
      </c>
      <c r="D10" s="172" t="s">
        <v>12</v>
      </c>
      <c r="E10" s="176" t="s">
        <v>105</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26"/>
      <c r="AI10" s="228"/>
      <c r="AJ10" s="231"/>
      <c r="AK10" s="220"/>
      <c r="AL10" s="5"/>
      <c r="AM10" s="5"/>
    </row>
    <row r="11" spans="1:40" ht="18.600000000000001" customHeight="1" thickBot="1">
      <c r="A11" s="42"/>
      <c r="B11" s="241"/>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26"/>
      <c r="AI11" s="229"/>
      <c r="AJ11" s="231"/>
      <c r="AK11" s="221"/>
      <c r="AL11" s="5"/>
      <c r="AM11" s="5"/>
    </row>
    <row r="12" spans="1:40" s="57" customFormat="1" ht="24" customHeight="1" thickBot="1">
      <c r="A12" s="122" t="s">
        <v>18</v>
      </c>
      <c r="B12" s="123"/>
      <c r="C12" s="124"/>
      <c r="D12" s="173"/>
      <c r="E12" s="178" t="s">
        <v>90</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SUM(F12:AG12)</f>
        <v>0</v>
      </c>
      <c r="AI12" s="131">
        <f>IF(B12="A",$AL$40,IF(AH12&lt;$AL$40,AH12,$AL$40))</f>
        <v>0</v>
      </c>
      <c r="AJ12" s="132" t="e">
        <f>ROUNDDOWN(AH12/$AL$46,1)</f>
        <v>#DIV/0!</v>
      </c>
      <c r="AK12" s="70"/>
      <c r="AL12" s="56"/>
      <c r="AM12" s="56"/>
    </row>
    <row r="13" spans="1:40" s="57" customFormat="1" ht="21" customHeight="1">
      <c r="A13" s="258" t="s">
        <v>19</v>
      </c>
      <c r="B13" s="254"/>
      <c r="C13" s="254"/>
      <c r="D13" s="256"/>
      <c r="E13" s="187" t="s">
        <v>107</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SUM(F13:AG13)</f>
        <v>0</v>
      </c>
      <c r="AI13" s="243">
        <f>IF(B13="A",$AL$46,IF(AH13&lt;$AL$46,AH13,$AL$46))</f>
        <v>0</v>
      </c>
      <c r="AJ13" s="211" t="e">
        <f>ROUNDDOWN(AH13/$AL$46,1)</f>
        <v>#DIV/0!</v>
      </c>
      <c r="AK13" s="201"/>
      <c r="AL13" s="56"/>
      <c r="AM13" s="56"/>
    </row>
    <row r="14" spans="1:40" s="57" customFormat="1" ht="21" customHeight="1">
      <c r="A14" s="259"/>
      <c r="B14" s="255"/>
      <c r="C14" s="255"/>
      <c r="D14" s="257"/>
      <c r="E14" s="186" t="s">
        <v>106</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SUM(F14:AG14)</f>
        <v>0</v>
      </c>
      <c r="AI14" s="206"/>
      <c r="AJ14" s="207"/>
      <c r="AK14" s="202"/>
      <c r="AL14" s="56"/>
      <c r="AM14" s="56"/>
    </row>
    <row r="15" spans="1:40" s="57" customFormat="1" ht="21" customHeight="1">
      <c r="A15" s="247"/>
      <c r="B15" s="250"/>
      <c r="C15" s="250"/>
      <c r="D15" s="252"/>
      <c r="E15" s="186" t="s">
        <v>107</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ref="AH15:AH38" si="0">SUM(F15:AG15)</f>
        <v>0</v>
      </c>
      <c r="AI15" s="205">
        <f>IF(B15="A",$AL$46,IF(AH15&lt;$AL$46,AH15,$AL$46))</f>
        <v>0</v>
      </c>
      <c r="AJ15" s="208" t="e">
        <f>ROUNDDOWN(AH15/$AL$46,1)</f>
        <v>#DIV/0!</v>
      </c>
      <c r="AK15" s="203"/>
      <c r="AL15" s="56"/>
      <c r="AM15" s="56"/>
    </row>
    <row r="16" spans="1:40" s="57" customFormat="1" ht="21" customHeight="1">
      <c r="A16" s="247"/>
      <c r="B16" s="250"/>
      <c r="C16" s="250"/>
      <c r="D16" s="252"/>
      <c r="E16" s="186" t="s">
        <v>106</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6"/>
      <c r="AJ16" s="209"/>
      <c r="AK16" s="204"/>
      <c r="AL16" s="56"/>
      <c r="AM16" s="56"/>
    </row>
    <row r="17" spans="1:39" s="57" customFormat="1" ht="21" customHeight="1">
      <c r="A17" s="247"/>
      <c r="B17" s="250"/>
      <c r="C17" s="250"/>
      <c r="D17" s="252"/>
      <c r="E17" s="186" t="s">
        <v>107</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5">
        <f>IF(B17="A",$AL$46,IF(AH17&lt;$AL$46,AH17,$AL$46))</f>
        <v>0</v>
      </c>
      <c r="AJ17" s="207" t="e">
        <f>ROUNDDOWN(AH17/$AL$46,1)</f>
        <v>#DIV/0!</v>
      </c>
      <c r="AK17" s="202"/>
      <c r="AL17" s="56"/>
      <c r="AM17" s="56"/>
    </row>
    <row r="18" spans="1:39" s="57" customFormat="1" ht="21" customHeight="1" thickBot="1">
      <c r="A18" s="249"/>
      <c r="B18" s="251"/>
      <c r="C18" s="251"/>
      <c r="D18" s="253"/>
      <c r="E18" s="188" t="s">
        <v>106</v>
      </c>
      <c r="F18" s="146"/>
      <c r="G18" s="147"/>
      <c r="H18" s="147"/>
      <c r="I18" s="147"/>
      <c r="J18" s="147"/>
      <c r="K18" s="147"/>
      <c r="L18" s="148"/>
      <c r="M18" s="140"/>
      <c r="N18" s="138"/>
      <c r="O18" s="138"/>
      <c r="P18" s="138"/>
      <c r="Q18" s="138"/>
      <c r="R18" s="138"/>
      <c r="S18" s="141"/>
      <c r="T18" s="140"/>
      <c r="U18" s="138"/>
      <c r="V18" s="138"/>
      <c r="W18" s="138"/>
      <c r="X18" s="138"/>
      <c r="Y18" s="138"/>
      <c r="Z18" s="141"/>
      <c r="AA18" s="146"/>
      <c r="AB18" s="147"/>
      <c r="AC18" s="147"/>
      <c r="AD18" s="147"/>
      <c r="AE18" s="147"/>
      <c r="AF18" s="147"/>
      <c r="AG18" s="147"/>
      <c r="AH18" s="143">
        <f t="shared" si="0"/>
        <v>0</v>
      </c>
      <c r="AI18" s="262"/>
      <c r="AJ18" s="209"/>
      <c r="AK18" s="204"/>
      <c r="AL18" s="56"/>
      <c r="AM18" s="56"/>
    </row>
    <row r="19" spans="1:39" s="57" customFormat="1" ht="21" customHeight="1">
      <c r="A19" s="258" t="s">
        <v>20</v>
      </c>
      <c r="B19" s="254"/>
      <c r="C19" s="254"/>
      <c r="D19" s="256"/>
      <c r="E19" s="187" t="s">
        <v>107</v>
      </c>
      <c r="F19" s="179"/>
      <c r="G19" s="152"/>
      <c r="H19" s="152"/>
      <c r="I19" s="152"/>
      <c r="J19" s="152"/>
      <c r="K19" s="152"/>
      <c r="L19" s="153"/>
      <c r="M19" s="154"/>
      <c r="N19" s="152"/>
      <c r="O19" s="152"/>
      <c r="P19" s="152"/>
      <c r="Q19" s="152"/>
      <c r="R19" s="152"/>
      <c r="S19" s="155"/>
      <c r="T19" s="154"/>
      <c r="U19" s="152"/>
      <c r="V19" s="152"/>
      <c r="W19" s="152"/>
      <c r="X19" s="152"/>
      <c r="Y19" s="152"/>
      <c r="Z19" s="155"/>
      <c r="AA19" s="151"/>
      <c r="AB19" s="152"/>
      <c r="AC19" s="152"/>
      <c r="AD19" s="152"/>
      <c r="AE19" s="152"/>
      <c r="AF19" s="152"/>
      <c r="AG19" s="152"/>
      <c r="AH19" s="156">
        <f t="shared" si="0"/>
        <v>0</v>
      </c>
      <c r="AI19" s="243">
        <f>IF(B19="A",$AL$46,IF(AH19&lt;$AL$46,AH19,$AL$46))</f>
        <v>0</v>
      </c>
      <c r="AJ19" s="211" t="e">
        <f>ROUNDDOWN(AH19/$AL$46,1)</f>
        <v>#DIV/0!</v>
      </c>
      <c r="AK19" s="201"/>
      <c r="AL19" s="56"/>
      <c r="AM19" s="56"/>
    </row>
    <row r="20" spans="1:39" s="57" customFormat="1" ht="21" customHeight="1">
      <c r="A20" s="259"/>
      <c r="B20" s="255"/>
      <c r="C20" s="255"/>
      <c r="D20" s="257"/>
      <c r="E20" s="186" t="s">
        <v>106</v>
      </c>
      <c r="F20" s="137"/>
      <c r="G20" s="138"/>
      <c r="H20" s="138"/>
      <c r="I20" s="138"/>
      <c r="J20" s="138"/>
      <c r="K20" s="138"/>
      <c r="L20" s="139"/>
      <c r="M20" s="140"/>
      <c r="N20" s="138"/>
      <c r="O20" s="138"/>
      <c r="P20" s="138"/>
      <c r="Q20" s="138"/>
      <c r="R20" s="138"/>
      <c r="S20" s="141"/>
      <c r="T20" s="140"/>
      <c r="U20" s="138"/>
      <c r="V20" s="138"/>
      <c r="W20" s="138"/>
      <c r="X20" s="138"/>
      <c r="Y20" s="138"/>
      <c r="Z20" s="141"/>
      <c r="AA20" s="142"/>
      <c r="AB20" s="138"/>
      <c r="AC20" s="138"/>
      <c r="AD20" s="138"/>
      <c r="AE20" s="138"/>
      <c r="AF20" s="138"/>
      <c r="AG20" s="138"/>
      <c r="AH20" s="143">
        <f t="shared" si="0"/>
        <v>0</v>
      </c>
      <c r="AI20" s="206"/>
      <c r="AJ20" s="207"/>
      <c r="AK20" s="202"/>
      <c r="AL20" s="56"/>
      <c r="AM20" s="56"/>
    </row>
    <row r="21" spans="1:39" s="57" customFormat="1" ht="21" customHeight="1">
      <c r="A21" s="247"/>
      <c r="B21" s="250"/>
      <c r="C21" s="250"/>
      <c r="D21" s="252"/>
      <c r="E21" s="186" t="s">
        <v>107</v>
      </c>
      <c r="F21" s="133"/>
      <c r="G21" s="134"/>
      <c r="H21" s="134"/>
      <c r="I21" s="134"/>
      <c r="J21" s="134"/>
      <c r="K21" s="134"/>
      <c r="L21" s="135"/>
      <c r="M21" s="144"/>
      <c r="N21" s="134"/>
      <c r="O21" s="134"/>
      <c r="P21" s="134"/>
      <c r="Q21" s="134"/>
      <c r="R21" s="134"/>
      <c r="S21" s="145"/>
      <c r="T21" s="144"/>
      <c r="U21" s="134"/>
      <c r="V21" s="134"/>
      <c r="W21" s="134"/>
      <c r="X21" s="134"/>
      <c r="Y21" s="134"/>
      <c r="Z21" s="145"/>
      <c r="AA21" s="133"/>
      <c r="AB21" s="134"/>
      <c r="AC21" s="134"/>
      <c r="AD21" s="134"/>
      <c r="AE21" s="134"/>
      <c r="AF21" s="134"/>
      <c r="AG21" s="134"/>
      <c r="AH21" s="136">
        <f t="shared" si="0"/>
        <v>0</v>
      </c>
      <c r="AI21" s="205">
        <f>IF(B21="A",$AL$46,IF(AH21&lt;$AL$46,AH21,$AL$46))</f>
        <v>0</v>
      </c>
      <c r="AJ21" s="208" t="e">
        <f>ROUNDDOWN(AH21/$AL$46,1)</f>
        <v>#DIV/0!</v>
      </c>
      <c r="AK21" s="203"/>
      <c r="AL21" s="56"/>
      <c r="AM21" s="56"/>
    </row>
    <row r="22" spans="1:39" s="57" customFormat="1" ht="21" customHeight="1">
      <c r="A22" s="247"/>
      <c r="B22" s="250"/>
      <c r="C22" s="250"/>
      <c r="D22" s="252"/>
      <c r="E22" s="186" t="s">
        <v>106</v>
      </c>
      <c r="F22" s="142"/>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0"/>
        <v>0</v>
      </c>
      <c r="AI22" s="206"/>
      <c r="AJ22" s="209"/>
      <c r="AK22" s="204"/>
      <c r="AL22" s="56"/>
      <c r="AM22" s="56"/>
    </row>
    <row r="23" spans="1:39" s="57" customFormat="1" ht="21" customHeight="1">
      <c r="A23" s="247"/>
      <c r="B23" s="250"/>
      <c r="C23" s="250"/>
      <c r="D23" s="252"/>
      <c r="E23" s="186" t="s">
        <v>107</v>
      </c>
      <c r="F23" s="146"/>
      <c r="G23" s="147"/>
      <c r="H23" s="147"/>
      <c r="I23" s="147"/>
      <c r="J23" s="147"/>
      <c r="K23" s="147"/>
      <c r="L23" s="148"/>
      <c r="M23" s="157"/>
      <c r="N23" s="147"/>
      <c r="O23" s="147"/>
      <c r="P23" s="147"/>
      <c r="Q23" s="147"/>
      <c r="R23" s="147"/>
      <c r="S23" s="158"/>
      <c r="T23" s="157"/>
      <c r="U23" s="147"/>
      <c r="V23" s="147"/>
      <c r="W23" s="147"/>
      <c r="X23" s="147"/>
      <c r="Y23" s="147"/>
      <c r="Z23" s="158"/>
      <c r="AA23" s="146"/>
      <c r="AB23" s="147"/>
      <c r="AC23" s="147"/>
      <c r="AD23" s="147"/>
      <c r="AE23" s="147"/>
      <c r="AF23" s="147"/>
      <c r="AG23" s="147"/>
      <c r="AH23" s="149">
        <f t="shared" si="0"/>
        <v>0</v>
      </c>
      <c r="AI23" s="205">
        <f>IF(B23="A",$AL$46,IF(AH23&lt;$AL$46,AH23,$AL$46))</f>
        <v>0</v>
      </c>
      <c r="AJ23" s="208" t="e">
        <f>ROUNDDOWN(AH23/$AL$46,1)</f>
        <v>#DIV/0!</v>
      </c>
      <c r="AK23" s="203"/>
      <c r="AL23" s="56"/>
      <c r="AM23" s="56"/>
    </row>
    <row r="24" spans="1:39" s="57" customFormat="1" ht="21" customHeight="1" thickBot="1">
      <c r="A24" s="249"/>
      <c r="B24" s="251"/>
      <c r="C24" s="251"/>
      <c r="D24" s="253"/>
      <c r="E24" s="188" t="s">
        <v>106</v>
      </c>
      <c r="F24" s="180"/>
      <c r="G24" s="181"/>
      <c r="H24" s="181"/>
      <c r="I24" s="181"/>
      <c r="J24" s="181"/>
      <c r="K24" s="181"/>
      <c r="L24" s="182"/>
      <c r="M24" s="183"/>
      <c r="N24" s="181"/>
      <c r="O24" s="181"/>
      <c r="P24" s="181"/>
      <c r="Q24" s="181"/>
      <c r="R24" s="181"/>
      <c r="S24" s="184"/>
      <c r="T24" s="183"/>
      <c r="U24" s="181"/>
      <c r="V24" s="181"/>
      <c r="W24" s="181"/>
      <c r="X24" s="181"/>
      <c r="Y24" s="181"/>
      <c r="Z24" s="184"/>
      <c r="AA24" s="180"/>
      <c r="AB24" s="181"/>
      <c r="AC24" s="181"/>
      <c r="AD24" s="181"/>
      <c r="AE24" s="181"/>
      <c r="AF24" s="181"/>
      <c r="AG24" s="181"/>
      <c r="AH24" s="150">
        <f t="shared" si="0"/>
        <v>0</v>
      </c>
      <c r="AI24" s="262"/>
      <c r="AJ24" s="212"/>
      <c r="AK24" s="210"/>
      <c r="AL24" s="56"/>
      <c r="AM24" s="56"/>
    </row>
    <row r="25" spans="1:39" s="57" customFormat="1" ht="21" customHeight="1">
      <c r="A25" s="258" t="s">
        <v>21</v>
      </c>
      <c r="B25" s="254"/>
      <c r="C25" s="254"/>
      <c r="D25" s="256"/>
      <c r="E25" s="187" t="s">
        <v>107</v>
      </c>
      <c r="F25" s="179"/>
      <c r="G25" s="152"/>
      <c r="H25" s="152"/>
      <c r="I25" s="152"/>
      <c r="J25" s="152"/>
      <c r="K25" s="152"/>
      <c r="L25" s="153"/>
      <c r="M25" s="154"/>
      <c r="N25" s="152"/>
      <c r="O25" s="152"/>
      <c r="P25" s="152"/>
      <c r="Q25" s="152"/>
      <c r="R25" s="152"/>
      <c r="S25" s="155"/>
      <c r="T25" s="154"/>
      <c r="U25" s="152"/>
      <c r="V25" s="152"/>
      <c r="W25" s="152"/>
      <c r="X25" s="152"/>
      <c r="Y25" s="152"/>
      <c r="Z25" s="155"/>
      <c r="AA25" s="151"/>
      <c r="AB25" s="152"/>
      <c r="AC25" s="152"/>
      <c r="AD25" s="152"/>
      <c r="AE25" s="152"/>
      <c r="AF25" s="152"/>
      <c r="AG25" s="152"/>
      <c r="AH25" s="156">
        <f t="shared" si="0"/>
        <v>0</v>
      </c>
      <c r="AI25" s="243">
        <f>IF(B25="A",$AL$46,IF(AH25&lt;$AL$46,AH25,$AL$46))</f>
        <v>0</v>
      </c>
      <c r="AJ25" s="211" t="e">
        <f>ROUNDDOWN(AH25/$AL$46,1)</f>
        <v>#DIV/0!</v>
      </c>
      <c r="AK25" s="201"/>
      <c r="AL25" s="56"/>
      <c r="AM25" s="56"/>
    </row>
    <row r="26" spans="1:39" s="57" customFormat="1" ht="21" customHeight="1">
      <c r="A26" s="259"/>
      <c r="B26" s="255"/>
      <c r="C26" s="255"/>
      <c r="D26" s="257"/>
      <c r="E26" s="186" t="s">
        <v>106</v>
      </c>
      <c r="F26" s="137"/>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6"/>
      <c r="AJ26" s="207"/>
      <c r="AK26" s="202"/>
      <c r="AL26" s="56"/>
      <c r="AM26" s="56"/>
    </row>
    <row r="27" spans="1:39" s="57" customFormat="1" ht="21" customHeight="1">
      <c r="A27" s="247"/>
      <c r="B27" s="250"/>
      <c r="C27" s="250"/>
      <c r="D27" s="252"/>
      <c r="E27" s="186" t="s">
        <v>107</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34"/>
      <c r="AG27" s="134"/>
      <c r="AH27" s="136">
        <f t="shared" si="0"/>
        <v>0</v>
      </c>
      <c r="AI27" s="205">
        <f>IF(B27="A",$AL$46,IF(AH27&lt;$AL$46,AH27,$AL$46))</f>
        <v>0</v>
      </c>
      <c r="AJ27" s="208" t="e">
        <f>ROUNDDOWN(AH27/$AL$46,1)</f>
        <v>#DIV/0!</v>
      </c>
      <c r="AK27" s="203"/>
      <c r="AL27" s="56"/>
      <c r="AM27" s="56"/>
    </row>
    <row r="28" spans="1:39" s="57" customFormat="1" ht="21" customHeight="1">
      <c r="A28" s="247"/>
      <c r="B28" s="250"/>
      <c r="C28" s="250"/>
      <c r="D28" s="252"/>
      <c r="E28" s="186" t="s">
        <v>106</v>
      </c>
      <c r="F28" s="142"/>
      <c r="G28" s="138"/>
      <c r="H28" s="138"/>
      <c r="I28" s="138"/>
      <c r="J28" s="138"/>
      <c r="K28" s="138"/>
      <c r="L28" s="139"/>
      <c r="M28" s="140"/>
      <c r="N28" s="138"/>
      <c r="O28" s="138"/>
      <c r="P28" s="138"/>
      <c r="Q28" s="138"/>
      <c r="R28" s="138"/>
      <c r="S28" s="141"/>
      <c r="T28" s="140"/>
      <c r="U28" s="138"/>
      <c r="V28" s="138"/>
      <c r="W28" s="138"/>
      <c r="X28" s="138"/>
      <c r="Y28" s="138"/>
      <c r="Z28" s="141"/>
      <c r="AA28" s="142"/>
      <c r="AB28" s="138"/>
      <c r="AC28" s="138"/>
      <c r="AD28" s="138"/>
      <c r="AE28" s="138"/>
      <c r="AF28" s="138"/>
      <c r="AG28" s="138"/>
      <c r="AH28" s="143">
        <f t="shared" si="0"/>
        <v>0</v>
      </c>
      <c r="AI28" s="206"/>
      <c r="AJ28" s="209"/>
      <c r="AK28" s="204"/>
      <c r="AL28" s="56"/>
      <c r="AM28" s="56"/>
    </row>
    <row r="29" spans="1:39" s="57" customFormat="1" ht="21" customHeight="1">
      <c r="A29" s="247"/>
      <c r="B29" s="250"/>
      <c r="C29" s="250"/>
      <c r="D29" s="252"/>
      <c r="E29" s="186" t="s">
        <v>107</v>
      </c>
      <c r="F29" s="146"/>
      <c r="G29" s="147"/>
      <c r="H29" s="147"/>
      <c r="I29" s="147"/>
      <c r="J29" s="147"/>
      <c r="K29" s="147"/>
      <c r="L29" s="148"/>
      <c r="M29" s="157"/>
      <c r="N29" s="147"/>
      <c r="O29" s="147"/>
      <c r="P29" s="147"/>
      <c r="Q29" s="147"/>
      <c r="R29" s="147"/>
      <c r="S29" s="158"/>
      <c r="T29" s="157"/>
      <c r="U29" s="147"/>
      <c r="V29" s="147"/>
      <c r="W29" s="147"/>
      <c r="X29" s="147"/>
      <c r="Y29" s="147"/>
      <c r="Z29" s="158"/>
      <c r="AA29" s="146"/>
      <c r="AB29" s="147"/>
      <c r="AC29" s="147"/>
      <c r="AD29" s="147"/>
      <c r="AE29" s="147"/>
      <c r="AF29" s="147"/>
      <c r="AG29" s="147"/>
      <c r="AH29" s="149">
        <f t="shared" si="0"/>
        <v>0</v>
      </c>
      <c r="AI29" s="205">
        <f>IF(B29="A",$AL$46,IF(AH29&lt;$AL$46,AH29,$AL$46))</f>
        <v>0</v>
      </c>
      <c r="AJ29" s="207" t="e">
        <f>ROUNDDOWN(AH29/$AL$46,1)</f>
        <v>#DIV/0!</v>
      </c>
      <c r="AK29" s="202"/>
      <c r="AL29" s="56"/>
      <c r="AM29" s="56"/>
    </row>
    <row r="30" spans="1:39" s="57" customFormat="1" ht="21" customHeight="1">
      <c r="A30" s="247"/>
      <c r="B30" s="250"/>
      <c r="C30" s="250"/>
      <c r="D30" s="252"/>
      <c r="E30" s="186" t="s">
        <v>106</v>
      </c>
      <c r="F30" s="142"/>
      <c r="G30" s="138"/>
      <c r="H30" s="138"/>
      <c r="I30" s="138"/>
      <c r="J30" s="138"/>
      <c r="K30" s="138"/>
      <c r="L30" s="139"/>
      <c r="M30" s="140"/>
      <c r="N30" s="138"/>
      <c r="O30" s="138"/>
      <c r="P30" s="138"/>
      <c r="Q30" s="138"/>
      <c r="R30" s="138"/>
      <c r="S30" s="141"/>
      <c r="T30" s="140"/>
      <c r="U30" s="138"/>
      <c r="V30" s="138"/>
      <c r="W30" s="138"/>
      <c r="X30" s="138"/>
      <c r="Y30" s="138"/>
      <c r="Z30" s="141"/>
      <c r="AA30" s="142"/>
      <c r="AB30" s="138"/>
      <c r="AC30" s="138"/>
      <c r="AD30" s="138"/>
      <c r="AE30" s="138"/>
      <c r="AF30" s="138"/>
      <c r="AG30" s="138"/>
      <c r="AH30" s="143">
        <f t="shared" si="0"/>
        <v>0</v>
      </c>
      <c r="AI30" s="206"/>
      <c r="AJ30" s="207"/>
      <c r="AK30" s="202"/>
      <c r="AL30" s="56"/>
      <c r="AM30" s="56"/>
    </row>
    <row r="31" spans="1:39" s="57" customFormat="1" ht="21" customHeight="1">
      <c r="A31" s="247"/>
      <c r="B31" s="250"/>
      <c r="C31" s="250"/>
      <c r="D31" s="252"/>
      <c r="E31" s="186" t="s">
        <v>107</v>
      </c>
      <c r="F31" s="133"/>
      <c r="G31" s="134"/>
      <c r="H31" s="134"/>
      <c r="I31" s="134"/>
      <c r="J31" s="134"/>
      <c r="K31" s="134"/>
      <c r="L31" s="135"/>
      <c r="M31" s="144"/>
      <c r="N31" s="134"/>
      <c r="O31" s="134"/>
      <c r="P31" s="134"/>
      <c r="Q31" s="134"/>
      <c r="R31" s="134"/>
      <c r="S31" s="145"/>
      <c r="T31" s="144"/>
      <c r="U31" s="134"/>
      <c r="V31" s="134"/>
      <c r="W31" s="134"/>
      <c r="X31" s="134"/>
      <c r="Y31" s="134"/>
      <c r="Z31" s="145"/>
      <c r="AA31" s="133"/>
      <c r="AB31" s="134"/>
      <c r="AC31" s="134"/>
      <c r="AD31" s="134"/>
      <c r="AE31" s="134"/>
      <c r="AF31" s="134"/>
      <c r="AG31" s="134"/>
      <c r="AH31" s="136">
        <f t="shared" si="0"/>
        <v>0</v>
      </c>
      <c r="AI31" s="205">
        <f>IF(B31="A",$AL$46,IF(AH31&lt;$AL$46,AH31,$AL$46))</f>
        <v>0</v>
      </c>
      <c r="AJ31" s="208" t="e">
        <f>ROUNDDOWN(AH31/$AL$46,1)</f>
        <v>#DIV/0!</v>
      </c>
      <c r="AK31" s="203"/>
      <c r="AL31" s="56"/>
      <c r="AM31" s="56"/>
    </row>
    <row r="32" spans="1:39" s="57" customFormat="1" ht="21" customHeight="1">
      <c r="A32" s="247"/>
      <c r="B32" s="250"/>
      <c r="C32" s="250"/>
      <c r="D32" s="252"/>
      <c r="E32" s="186" t="s">
        <v>106</v>
      </c>
      <c r="F32" s="142"/>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6"/>
      <c r="AJ32" s="209"/>
      <c r="AK32" s="204"/>
      <c r="AL32" s="56"/>
      <c r="AM32" s="56"/>
    </row>
    <row r="33" spans="1:39" s="57" customFormat="1" ht="21" customHeight="1">
      <c r="A33" s="247"/>
      <c r="B33" s="250"/>
      <c r="C33" s="250"/>
      <c r="D33" s="252"/>
      <c r="E33" s="186" t="s">
        <v>107</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5">
        <f>IF(B33="A",$AL$46,IF(AH33&lt;$AL$46,AH33,$AL$46))</f>
        <v>0</v>
      </c>
      <c r="AJ33" s="207" t="e">
        <f>ROUNDDOWN(AH33/$AL$46,1)</f>
        <v>#DIV/0!</v>
      </c>
      <c r="AK33" s="202"/>
      <c r="AL33" s="56"/>
      <c r="AM33" s="56"/>
    </row>
    <row r="34" spans="1:39" s="57" customFormat="1" ht="21" customHeight="1">
      <c r="A34" s="247"/>
      <c r="B34" s="250"/>
      <c r="C34" s="250"/>
      <c r="D34" s="252"/>
      <c r="E34" s="186" t="s">
        <v>106</v>
      </c>
      <c r="F34" s="142"/>
      <c r="G34" s="138"/>
      <c r="H34" s="138"/>
      <c r="I34" s="138"/>
      <c r="J34" s="138"/>
      <c r="K34" s="138"/>
      <c r="L34" s="139"/>
      <c r="M34" s="140"/>
      <c r="N34" s="138"/>
      <c r="O34" s="138"/>
      <c r="P34" s="138"/>
      <c r="Q34" s="138"/>
      <c r="R34" s="138"/>
      <c r="S34" s="141"/>
      <c r="T34" s="140"/>
      <c r="U34" s="138"/>
      <c r="V34" s="138"/>
      <c r="W34" s="138"/>
      <c r="X34" s="138"/>
      <c r="Y34" s="138"/>
      <c r="Z34" s="141"/>
      <c r="AA34" s="142"/>
      <c r="AB34" s="138"/>
      <c r="AC34" s="138"/>
      <c r="AD34" s="138"/>
      <c r="AE34" s="138"/>
      <c r="AF34" s="138"/>
      <c r="AG34" s="138"/>
      <c r="AH34" s="143">
        <f t="shared" si="0"/>
        <v>0</v>
      </c>
      <c r="AI34" s="206"/>
      <c r="AJ34" s="207"/>
      <c r="AK34" s="202"/>
      <c r="AL34" s="56"/>
      <c r="AM34" s="56"/>
    </row>
    <row r="35" spans="1:39" s="57" customFormat="1" ht="21" customHeight="1">
      <c r="A35" s="247"/>
      <c r="B35" s="250"/>
      <c r="C35" s="250"/>
      <c r="D35" s="252"/>
      <c r="E35" s="186" t="s">
        <v>107</v>
      </c>
      <c r="F35" s="133"/>
      <c r="G35" s="134"/>
      <c r="H35" s="134"/>
      <c r="I35" s="134"/>
      <c r="J35" s="134"/>
      <c r="K35" s="134"/>
      <c r="L35" s="135"/>
      <c r="M35" s="144"/>
      <c r="N35" s="134"/>
      <c r="O35" s="134"/>
      <c r="P35" s="134"/>
      <c r="Q35" s="134"/>
      <c r="R35" s="134"/>
      <c r="S35" s="145"/>
      <c r="T35" s="144"/>
      <c r="U35" s="134"/>
      <c r="V35" s="134"/>
      <c r="W35" s="134"/>
      <c r="X35" s="134"/>
      <c r="Y35" s="134"/>
      <c r="Z35" s="145"/>
      <c r="AA35" s="133"/>
      <c r="AB35" s="134"/>
      <c r="AC35" s="134"/>
      <c r="AD35" s="134"/>
      <c r="AE35" s="134"/>
      <c r="AF35" s="134"/>
      <c r="AG35" s="134"/>
      <c r="AH35" s="136">
        <f t="shared" si="0"/>
        <v>0</v>
      </c>
      <c r="AI35" s="205">
        <f>IF(B35="A",$AL$46,IF(AH35&lt;$AL$46,AH35,$AL$46))</f>
        <v>0</v>
      </c>
      <c r="AJ35" s="208" t="e">
        <f>ROUNDDOWN(AH35/$AL$46,1)</f>
        <v>#DIV/0!</v>
      </c>
      <c r="AK35" s="203"/>
      <c r="AL35" s="56"/>
      <c r="AM35" s="56"/>
    </row>
    <row r="36" spans="1:39" s="57" customFormat="1" ht="21" customHeight="1">
      <c r="A36" s="247"/>
      <c r="B36" s="250"/>
      <c r="C36" s="250"/>
      <c r="D36" s="252"/>
      <c r="E36" s="186" t="s">
        <v>106</v>
      </c>
      <c r="F36" s="142"/>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6"/>
      <c r="AJ36" s="209"/>
      <c r="AK36" s="204"/>
      <c r="AL36" s="56"/>
      <c r="AM36" s="56"/>
    </row>
    <row r="37" spans="1:39" s="57" customFormat="1" ht="21" customHeight="1">
      <c r="A37" s="247"/>
      <c r="B37" s="250"/>
      <c r="C37" s="250"/>
      <c r="D37" s="252"/>
      <c r="E37" s="186" t="s">
        <v>107</v>
      </c>
      <c r="F37" s="146"/>
      <c r="G37" s="147"/>
      <c r="H37" s="147"/>
      <c r="I37" s="147"/>
      <c r="J37" s="147"/>
      <c r="K37" s="147"/>
      <c r="L37" s="148"/>
      <c r="M37" s="157"/>
      <c r="N37" s="147"/>
      <c r="O37" s="147"/>
      <c r="P37" s="147"/>
      <c r="Q37" s="147"/>
      <c r="R37" s="147"/>
      <c r="S37" s="158"/>
      <c r="T37" s="157"/>
      <c r="U37" s="147"/>
      <c r="V37" s="147"/>
      <c r="W37" s="147"/>
      <c r="X37" s="147"/>
      <c r="Y37" s="147"/>
      <c r="Z37" s="158"/>
      <c r="AA37" s="146"/>
      <c r="AB37" s="147"/>
      <c r="AC37" s="147"/>
      <c r="AD37" s="147"/>
      <c r="AE37" s="147"/>
      <c r="AF37" s="147"/>
      <c r="AG37" s="147"/>
      <c r="AH37" s="149">
        <f t="shared" si="0"/>
        <v>0</v>
      </c>
      <c r="AI37" s="205">
        <f>IF(B37="A",$AL$46,IF(AH37&lt;$AL$46,AH37,$AL$46))</f>
        <v>0</v>
      </c>
      <c r="AJ37" s="207" t="e">
        <f>ROUNDDOWN(AH37/$AL$46,1)</f>
        <v>#DIV/0!</v>
      </c>
      <c r="AK37" s="202"/>
      <c r="AL37" s="56"/>
      <c r="AM37" s="56"/>
    </row>
    <row r="38" spans="1:39" s="57" customFormat="1" ht="21" customHeight="1" thickBot="1">
      <c r="A38" s="247"/>
      <c r="B38" s="250"/>
      <c r="C38" s="250"/>
      <c r="D38" s="252"/>
      <c r="E38" s="188" t="s">
        <v>106</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6"/>
      <c r="AJ38" s="209"/>
      <c r="AK38" s="204"/>
      <c r="AL38" s="56"/>
      <c r="AM38" s="56"/>
    </row>
    <row r="39" spans="1:39" s="57" customFormat="1" ht="29.25" customHeight="1" thickBot="1">
      <c r="A39" s="260" t="s">
        <v>141</v>
      </c>
      <c r="B39" s="261"/>
      <c r="C39" s="261"/>
      <c r="D39" s="261"/>
      <c r="E39" s="261"/>
      <c r="F39" s="185">
        <f>SUM(F14,F16,F18)</f>
        <v>0</v>
      </c>
      <c r="G39" s="160">
        <f t="shared" ref="G39:AG39" si="1">SUM(G14,G16,G18)</f>
        <v>0</v>
      </c>
      <c r="H39" s="160">
        <f t="shared" si="1"/>
        <v>0</v>
      </c>
      <c r="I39" s="160">
        <f t="shared" si="1"/>
        <v>0</v>
      </c>
      <c r="J39" s="160">
        <f t="shared" si="1"/>
        <v>0</v>
      </c>
      <c r="K39" s="160">
        <f t="shared" si="1"/>
        <v>0</v>
      </c>
      <c r="L39" s="161">
        <f t="shared" si="1"/>
        <v>0</v>
      </c>
      <c r="M39" s="162">
        <f t="shared" si="1"/>
        <v>0</v>
      </c>
      <c r="N39" s="160">
        <f t="shared" si="1"/>
        <v>0</v>
      </c>
      <c r="O39" s="160">
        <f t="shared" si="1"/>
        <v>0</v>
      </c>
      <c r="P39" s="160">
        <f t="shared" si="1"/>
        <v>0</v>
      </c>
      <c r="Q39" s="160">
        <f t="shared" si="1"/>
        <v>0</v>
      </c>
      <c r="R39" s="160">
        <f t="shared" si="1"/>
        <v>0</v>
      </c>
      <c r="S39" s="163">
        <f t="shared" si="1"/>
        <v>0</v>
      </c>
      <c r="T39" s="162">
        <f t="shared" si="1"/>
        <v>0</v>
      </c>
      <c r="U39" s="160">
        <f t="shared" si="1"/>
        <v>0</v>
      </c>
      <c r="V39" s="160">
        <f t="shared" si="1"/>
        <v>0</v>
      </c>
      <c r="W39" s="160">
        <f t="shared" si="1"/>
        <v>0</v>
      </c>
      <c r="X39" s="160">
        <f t="shared" si="1"/>
        <v>0</v>
      </c>
      <c r="Y39" s="160">
        <f t="shared" si="1"/>
        <v>0</v>
      </c>
      <c r="Z39" s="163">
        <f t="shared" si="1"/>
        <v>0</v>
      </c>
      <c r="AA39" s="159">
        <f t="shared" si="1"/>
        <v>0</v>
      </c>
      <c r="AB39" s="160">
        <f t="shared" si="1"/>
        <v>0</v>
      </c>
      <c r="AC39" s="160">
        <f t="shared" si="1"/>
        <v>0</v>
      </c>
      <c r="AD39" s="160">
        <f t="shared" si="1"/>
        <v>0</v>
      </c>
      <c r="AE39" s="160">
        <f t="shared" si="1"/>
        <v>0</v>
      </c>
      <c r="AF39" s="160">
        <f t="shared" si="1"/>
        <v>0</v>
      </c>
      <c r="AG39" s="160">
        <f t="shared" si="1"/>
        <v>0</v>
      </c>
      <c r="AH39" s="164">
        <f>SUM(F39:AG39)</f>
        <v>0</v>
      </c>
      <c r="AI39" s="170" t="s">
        <v>84</v>
      </c>
      <c r="AJ39" s="170" t="s">
        <v>84</v>
      </c>
      <c r="AK39" s="120"/>
    </row>
    <row r="40" spans="1:39" s="57" customFormat="1" ht="29.25" customHeight="1" thickBot="1">
      <c r="A40" s="260" t="s">
        <v>140</v>
      </c>
      <c r="B40" s="261"/>
      <c r="C40" s="261"/>
      <c r="D40" s="261"/>
      <c r="E40" s="261"/>
      <c r="F40" s="185">
        <f>SUM(F26,F28,F30,F32,F34,F36,F38)</f>
        <v>0</v>
      </c>
      <c r="G40" s="160">
        <f t="shared" ref="G40:AG40" si="2">SUM(G26,G28,G30,G32,G34,G36,G38)</f>
        <v>0</v>
      </c>
      <c r="H40" s="160">
        <f t="shared" si="2"/>
        <v>0</v>
      </c>
      <c r="I40" s="160">
        <f t="shared" si="2"/>
        <v>0</v>
      </c>
      <c r="J40" s="160">
        <f t="shared" si="2"/>
        <v>0</v>
      </c>
      <c r="K40" s="160">
        <f t="shared" si="2"/>
        <v>0</v>
      </c>
      <c r="L40" s="161">
        <f t="shared" si="2"/>
        <v>0</v>
      </c>
      <c r="M40" s="162">
        <f t="shared" si="2"/>
        <v>0</v>
      </c>
      <c r="N40" s="160">
        <f t="shared" si="2"/>
        <v>0</v>
      </c>
      <c r="O40" s="160">
        <f t="shared" si="2"/>
        <v>0</v>
      </c>
      <c r="P40" s="160">
        <f t="shared" si="2"/>
        <v>0</v>
      </c>
      <c r="Q40" s="160">
        <f t="shared" si="2"/>
        <v>0</v>
      </c>
      <c r="R40" s="160">
        <f t="shared" si="2"/>
        <v>0</v>
      </c>
      <c r="S40" s="163">
        <f t="shared" si="2"/>
        <v>0</v>
      </c>
      <c r="T40" s="162">
        <f t="shared" si="2"/>
        <v>0</v>
      </c>
      <c r="U40" s="160">
        <f t="shared" si="2"/>
        <v>0</v>
      </c>
      <c r="V40" s="160">
        <f t="shared" si="2"/>
        <v>0</v>
      </c>
      <c r="W40" s="160">
        <f t="shared" si="2"/>
        <v>0</v>
      </c>
      <c r="X40" s="160">
        <f t="shared" si="2"/>
        <v>0</v>
      </c>
      <c r="Y40" s="160">
        <f t="shared" si="2"/>
        <v>0</v>
      </c>
      <c r="Z40" s="163">
        <f t="shared" si="2"/>
        <v>0</v>
      </c>
      <c r="AA40" s="159">
        <f t="shared" si="2"/>
        <v>0</v>
      </c>
      <c r="AB40" s="160">
        <f t="shared" si="2"/>
        <v>0</v>
      </c>
      <c r="AC40" s="160">
        <f t="shared" si="2"/>
        <v>0</v>
      </c>
      <c r="AD40" s="160">
        <f t="shared" si="2"/>
        <v>0</v>
      </c>
      <c r="AE40" s="160">
        <f t="shared" si="2"/>
        <v>0</v>
      </c>
      <c r="AF40" s="160">
        <f t="shared" si="2"/>
        <v>0</v>
      </c>
      <c r="AG40" s="160">
        <f t="shared" si="2"/>
        <v>0</v>
      </c>
      <c r="AH40" s="164">
        <f>SUM(F40:AG40)</f>
        <v>0</v>
      </c>
      <c r="AI40" s="170" t="s">
        <v>84</v>
      </c>
      <c r="AJ40" s="170" t="s">
        <v>84</v>
      </c>
      <c r="AK40" s="120"/>
    </row>
    <row r="41" spans="1:39" ht="28.5" customHeight="1" thickBot="1">
      <c r="A41" s="260" t="s">
        <v>142</v>
      </c>
      <c r="B41" s="261"/>
      <c r="C41" s="261"/>
      <c r="D41" s="261"/>
      <c r="E41" s="261"/>
      <c r="F41" s="185">
        <f>$N6+ROUNDUP($R6/60,1)</f>
        <v>0</v>
      </c>
      <c r="G41" s="160">
        <f t="shared" ref="G41:AG41" si="3">$N6+ROUNDUP($R6/60,1)</f>
        <v>0</v>
      </c>
      <c r="H41" s="160">
        <f t="shared" si="3"/>
        <v>0</v>
      </c>
      <c r="I41" s="160">
        <f t="shared" si="3"/>
        <v>0</v>
      </c>
      <c r="J41" s="160">
        <f t="shared" si="3"/>
        <v>0</v>
      </c>
      <c r="K41" s="160">
        <f t="shared" si="3"/>
        <v>0</v>
      </c>
      <c r="L41" s="161">
        <f t="shared" si="3"/>
        <v>0</v>
      </c>
      <c r="M41" s="162">
        <f t="shared" si="3"/>
        <v>0</v>
      </c>
      <c r="N41" s="160">
        <f t="shared" si="3"/>
        <v>0</v>
      </c>
      <c r="O41" s="160">
        <f t="shared" si="3"/>
        <v>0</v>
      </c>
      <c r="P41" s="160">
        <f t="shared" si="3"/>
        <v>0</v>
      </c>
      <c r="Q41" s="160">
        <f t="shared" si="3"/>
        <v>0</v>
      </c>
      <c r="R41" s="160">
        <f t="shared" si="3"/>
        <v>0</v>
      </c>
      <c r="S41" s="163">
        <f t="shared" si="3"/>
        <v>0</v>
      </c>
      <c r="T41" s="162">
        <f t="shared" si="3"/>
        <v>0</v>
      </c>
      <c r="U41" s="160">
        <f t="shared" si="3"/>
        <v>0</v>
      </c>
      <c r="V41" s="160">
        <f t="shared" si="3"/>
        <v>0</v>
      </c>
      <c r="W41" s="160">
        <f t="shared" si="3"/>
        <v>0</v>
      </c>
      <c r="X41" s="160">
        <f t="shared" si="3"/>
        <v>0</v>
      </c>
      <c r="Y41" s="160">
        <f t="shared" si="3"/>
        <v>0</v>
      </c>
      <c r="Z41" s="163">
        <f t="shared" si="3"/>
        <v>0</v>
      </c>
      <c r="AA41" s="159">
        <f t="shared" si="3"/>
        <v>0</v>
      </c>
      <c r="AB41" s="160">
        <f t="shared" si="3"/>
        <v>0</v>
      </c>
      <c r="AC41" s="160">
        <f t="shared" si="3"/>
        <v>0</v>
      </c>
      <c r="AD41" s="160">
        <f t="shared" si="3"/>
        <v>0</v>
      </c>
      <c r="AE41" s="160">
        <f t="shared" si="3"/>
        <v>0</v>
      </c>
      <c r="AF41" s="160">
        <f t="shared" si="3"/>
        <v>0</v>
      </c>
      <c r="AG41" s="160">
        <f t="shared" si="3"/>
        <v>0</v>
      </c>
      <c r="AH41" s="164" t="s">
        <v>84</v>
      </c>
      <c r="AI41" s="170" t="s">
        <v>84</v>
      </c>
      <c r="AJ41" s="170" t="s">
        <v>84</v>
      </c>
      <c r="AK41" s="120"/>
    </row>
    <row r="42" spans="1:39" ht="18.75" customHeight="1">
      <c r="A42" s="165"/>
      <c r="B42" s="165"/>
      <c r="C42" s="165"/>
      <c r="D42" s="165"/>
      <c r="E42" s="165" t="s">
        <v>143</v>
      </c>
      <c r="F42" s="166" t="str">
        <f t="shared" ref="F42:AG42" si="4">IF(F39&gt;=($N6+ROUNDUP($R6/60,2)),"○","×")</f>
        <v>○</v>
      </c>
      <c r="G42" s="166" t="str">
        <f t="shared" si="4"/>
        <v>○</v>
      </c>
      <c r="H42" s="166" t="str">
        <f t="shared" si="4"/>
        <v>○</v>
      </c>
      <c r="I42" s="166" t="str">
        <f t="shared" si="4"/>
        <v>○</v>
      </c>
      <c r="J42" s="166" t="str">
        <f t="shared" si="4"/>
        <v>○</v>
      </c>
      <c r="K42" s="166" t="str">
        <f t="shared" si="4"/>
        <v>○</v>
      </c>
      <c r="L42" s="166" t="str">
        <f t="shared" si="4"/>
        <v>○</v>
      </c>
      <c r="M42" s="166" t="str">
        <f t="shared" si="4"/>
        <v>○</v>
      </c>
      <c r="N42" s="166" t="str">
        <f t="shared" si="4"/>
        <v>○</v>
      </c>
      <c r="O42" s="166" t="str">
        <f t="shared" si="4"/>
        <v>○</v>
      </c>
      <c r="P42" s="166" t="str">
        <f t="shared" si="4"/>
        <v>○</v>
      </c>
      <c r="Q42" s="166" t="str">
        <f t="shared" si="4"/>
        <v>○</v>
      </c>
      <c r="R42" s="166" t="str">
        <f t="shared" si="4"/>
        <v>○</v>
      </c>
      <c r="S42" s="166" t="str">
        <f t="shared" si="4"/>
        <v>○</v>
      </c>
      <c r="T42" s="166" t="str">
        <f t="shared" si="4"/>
        <v>○</v>
      </c>
      <c r="U42" s="166" t="str">
        <f t="shared" si="4"/>
        <v>○</v>
      </c>
      <c r="V42" s="166" t="str">
        <f t="shared" si="4"/>
        <v>○</v>
      </c>
      <c r="W42" s="166" t="str">
        <f t="shared" si="4"/>
        <v>○</v>
      </c>
      <c r="X42" s="166" t="str">
        <f t="shared" si="4"/>
        <v>○</v>
      </c>
      <c r="Y42" s="166" t="str">
        <f t="shared" si="4"/>
        <v>○</v>
      </c>
      <c r="Z42" s="166" t="str">
        <f t="shared" si="4"/>
        <v>○</v>
      </c>
      <c r="AA42" s="166" t="str">
        <f t="shared" si="4"/>
        <v>○</v>
      </c>
      <c r="AB42" s="166" t="str">
        <f t="shared" si="4"/>
        <v>○</v>
      </c>
      <c r="AC42" s="166" t="str">
        <f t="shared" si="4"/>
        <v>○</v>
      </c>
      <c r="AD42" s="166" t="str">
        <f t="shared" si="4"/>
        <v>○</v>
      </c>
      <c r="AE42" s="166" t="str">
        <f t="shared" si="4"/>
        <v>○</v>
      </c>
      <c r="AF42" s="166" t="str">
        <f t="shared" si="4"/>
        <v>○</v>
      </c>
      <c r="AG42" s="166" t="str">
        <f t="shared" si="4"/>
        <v>○</v>
      </c>
      <c r="AH42" s="166"/>
      <c r="AI42" s="167"/>
      <c r="AJ42" s="168"/>
      <c r="AK42" s="169"/>
    </row>
    <row r="43" spans="1:39" ht="18.75" customHeight="1">
      <c r="A43" s="165"/>
      <c r="B43" s="165"/>
      <c r="C43" s="165"/>
      <c r="D43" s="165"/>
      <c r="E43" s="165" t="s">
        <v>144</v>
      </c>
      <c r="F43" s="166" t="str">
        <f>IF(F40&gt;=F41,"○","×")</f>
        <v>○</v>
      </c>
      <c r="G43" s="166" t="str">
        <f t="shared" ref="G43:AG43" si="5">IF(G40&gt;=G41,"○","×")</f>
        <v>○</v>
      </c>
      <c r="H43" s="166" t="str">
        <f t="shared" si="5"/>
        <v>○</v>
      </c>
      <c r="I43" s="166" t="str">
        <f t="shared" si="5"/>
        <v>○</v>
      </c>
      <c r="J43" s="166" t="str">
        <f t="shared" si="5"/>
        <v>○</v>
      </c>
      <c r="K43" s="166" t="str">
        <f t="shared" si="5"/>
        <v>○</v>
      </c>
      <c r="L43" s="166" t="str">
        <f t="shared" si="5"/>
        <v>○</v>
      </c>
      <c r="M43" s="166" t="str">
        <f t="shared" si="5"/>
        <v>○</v>
      </c>
      <c r="N43" s="166" t="str">
        <f t="shared" si="5"/>
        <v>○</v>
      </c>
      <c r="O43" s="166" t="str">
        <f t="shared" si="5"/>
        <v>○</v>
      </c>
      <c r="P43" s="166" t="str">
        <f t="shared" si="5"/>
        <v>○</v>
      </c>
      <c r="Q43" s="166" t="str">
        <f t="shared" si="5"/>
        <v>○</v>
      </c>
      <c r="R43" s="166" t="str">
        <f t="shared" si="5"/>
        <v>○</v>
      </c>
      <c r="S43" s="166" t="str">
        <f t="shared" si="5"/>
        <v>○</v>
      </c>
      <c r="T43" s="166" t="str">
        <f t="shared" si="5"/>
        <v>○</v>
      </c>
      <c r="U43" s="166" t="str">
        <f t="shared" si="5"/>
        <v>○</v>
      </c>
      <c r="V43" s="166" t="str">
        <f t="shared" si="5"/>
        <v>○</v>
      </c>
      <c r="W43" s="166" t="str">
        <f t="shared" si="5"/>
        <v>○</v>
      </c>
      <c r="X43" s="166" t="str">
        <f t="shared" si="5"/>
        <v>○</v>
      </c>
      <c r="Y43" s="166" t="str">
        <f t="shared" si="5"/>
        <v>○</v>
      </c>
      <c r="Z43" s="166" t="str">
        <f t="shared" si="5"/>
        <v>○</v>
      </c>
      <c r="AA43" s="166" t="str">
        <f t="shared" si="5"/>
        <v>○</v>
      </c>
      <c r="AB43" s="166" t="str">
        <f t="shared" si="5"/>
        <v>○</v>
      </c>
      <c r="AC43" s="166" t="str">
        <f t="shared" si="5"/>
        <v>○</v>
      </c>
      <c r="AD43" s="166" t="str">
        <f t="shared" si="5"/>
        <v>○</v>
      </c>
      <c r="AE43" s="166" t="str">
        <f t="shared" si="5"/>
        <v>○</v>
      </c>
      <c r="AF43" s="166" t="str">
        <f t="shared" si="5"/>
        <v>○</v>
      </c>
      <c r="AG43" s="166" t="str">
        <f t="shared" si="5"/>
        <v>○</v>
      </c>
      <c r="AH43" s="166"/>
      <c r="AI43" s="167"/>
      <c r="AJ43" s="168"/>
      <c r="AK43" s="169"/>
    </row>
    <row r="44" spans="1:39" ht="22.5" customHeight="1">
      <c r="AM44" s="5"/>
    </row>
    <row r="45" spans="1:39" s="21" customFormat="1" ht="23.25" customHeight="1" thickBot="1">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9"/>
      <c r="AI45" s="10"/>
      <c r="AJ45" s="13"/>
      <c r="AK45" s="5"/>
      <c r="AL45" s="5"/>
    </row>
    <row r="46" spans="1:39" s="21" customFormat="1" ht="23.25" customHeight="1" thickBot="1">
      <c r="A46" s="17" t="s">
        <v>24</v>
      </c>
      <c r="C46" s="18"/>
      <c r="D46" s="18"/>
      <c r="E46" s="18"/>
      <c r="F46" s="18"/>
      <c r="G46" s="18"/>
      <c r="H46" s="18"/>
      <c r="I46" s="18"/>
      <c r="J46" s="18"/>
      <c r="K46" s="18"/>
      <c r="L46" s="18"/>
      <c r="M46" s="18"/>
      <c r="N46" s="18"/>
      <c r="O46" s="18"/>
      <c r="P46" s="18"/>
      <c r="Q46" s="18"/>
      <c r="R46" s="19" t="s">
        <v>25</v>
      </c>
      <c r="S46" s="215"/>
      <c r="T46" s="216"/>
      <c r="U46" s="217" t="s">
        <v>22</v>
      </c>
      <c r="V46" s="218"/>
      <c r="W46" s="213"/>
      <c r="X46" s="214"/>
      <c r="Y46" s="19" t="s">
        <v>23</v>
      </c>
      <c r="Z46" s="20" t="s">
        <v>26</v>
      </c>
      <c r="AA46" s="20"/>
      <c r="AB46" s="16"/>
      <c r="AC46" s="16"/>
      <c r="AG46" s="16"/>
      <c r="AH46" s="22"/>
      <c r="AI46" s="22"/>
      <c r="AJ46" s="16"/>
      <c r="AL46" s="21">
        <f>(S46*60+W46)/60*4</f>
        <v>0</v>
      </c>
    </row>
    <row r="47" spans="1:39" s="21" customFormat="1" ht="23.25" customHeight="1" thickBot="1">
      <c r="A47" s="16"/>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G47" s="23"/>
      <c r="AH47" s="23"/>
      <c r="AI47" s="23"/>
      <c r="AJ47" s="16"/>
    </row>
    <row r="48" spans="1:39" s="21" customFormat="1" ht="23.25" customHeight="1" thickBot="1">
      <c r="A48" s="17" t="s">
        <v>27</v>
      </c>
      <c r="C48" s="16"/>
      <c r="D48" s="16"/>
      <c r="E48" s="16"/>
      <c r="F48" s="16"/>
      <c r="G48" s="16"/>
      <c r="H48" s="16"/>
      <c r="I48" s="23"/>
      <c r="J48" s="16"/>
      <c r="K48" s="16"/>
      <c r="L48" s="16"/>
      <c r="M48" s="16"/>
      <c r="N48" s="16"/>
      <c r="O48" s="16"/>
      <c r="P48" s="16"/>
      <c r="Q48" s="19"/>
      <c r="S48" s="215"/>
      <c r="T48" s="216"/>
      <c r="U48" s="217" t="s">
        <v>22</v>
      </c>
      <c r="V48" s="218"/>
      <c r="W48" s="213"/>
      <c r="X48" s="214"/>
      <c r="Y48" s="19" t="s">
        <v>23</v>
      </c>
      <c r="Z48" s="20" t="s">
        <v>28</v>
      </c>
      <c r="AA48" s="20"/>
      <c r="AB48" s="20"/>
      <c r="AC48" s="16"/>
      <c r="AG48" s="16"/>
      <c r="AH48" s="22"/>
      <c r="AI48" s="22"/>
      <c r="AJ48" s="16"/>
      <c r="AL48" s="21">
        <f>(S48*60+W48)/60</f>
        <v>0</v>
      </c>
    </row>
    <row r="49" spans="1:41" s="27" customFormat="1" ht="19.5" customHeight="1">
      <c r="A49" s="17"/>
      <c r="B49" s="21"/>
      <c r="C49" s="16"/>
      <c r="D49" s="16"/>
      <c r="E49" s="16"/>
      <c r="F49" s="16"/>
      <c r="G49" s="16"/>
      <c r="H49" s="16"/>
      <c r="I49" s="23"/>
      <c r="J49" s="16"/>
      <c r="K49" s="16"/>
      <c r="L49" s="16"/>
      <c r="M49" s="16"/>
      <c r="N49" s="16"/>
      <c r="O49" s="16"/>
      <c r="P49" s="16"/>
      <c r="Q49" s="19"/>
      <c r="R49" s="21"/>
      <c r="S49" s="109"/>
      <c r="T49" s="109"/>
      <c r="U49" s="110"/>
      <c r="V49" s="110"/>
      <c r="W49" s="111"/>
      <c r="X49" s="111"/>
      <c r="Y49" s="19"/>
      <c r="Z49" s="20"/>
      <c r="AA49" s="20"/>
      <c r="AB49" s="20"/>
      <c r="AC49" s="16"/>
      <c r="AD49" s="21"/>
      <c r="AE49" s="21"/>
      <c r="AF49" s="21"/>
      <c r="AG49" s="16"/>
      <c r="AH49" s="22"/>
      <c r="AI49" s="22"/>
      <c r="AJ49" s="16"/>
      <c r="AK49" s="21"/>
      <c r="AL49" s="21"/>
      <c r="AM49" s="115"/>
      <c r="AN49" s="116"/>
      <c r="AO49" s="24"/>
    </row>
    <row r="50" spans="1:41" s="27" customFormat="1" ht="16.5" customHeight="1">
      <c r="A50" s="112" t="s">
        <v>74</v>
      </c>
      <c r="C50" s="113"/>
      <c r="D50" s="113"/>
      <c r="E50" s="113"/>
      <c r="F50" s="24"/>
      <c r="G50" s="24"/>
      <c r="H50" s="24"/>
      <c r="I50" s="24"/>
      <c r="J50" s="26"/>
      <c r="K50" s="24"/>
      <c r="L50" s="24"/>
      <c r="M50" s="24"/>
      <c r="N50" s="24"/>
      <c r="O50" s="24"/>
      <c r="P50" s="24"/>
      <c r="Q50" s="24"/>
      <c r="R50" s="114"/>
      <c r="S50" s="114"/>
      <c r="V50" s="24"/>
      <c r="W50" s="24"/>
      <c r="X50" s="24"/>
      <c r="Y50" s="24"/>
      <c r="Z50" s="24"/>
      <c r="AA50" s="24"/>
      <c r="AB50" s="24"/>
      <c r="AC50" s="24"/>
      <c r="AD50" s="24"/>
      <c r="AE50" s="24"/>
      <c r="AF50" s="24"/>
      <c r="AG50" s="24"/>
      <c r="AH50" s="24"/>
      <c r="AI50" s="24"/>
      <c r="AJ50" s="24"/>
      <c r="AK50" s="24"/>
      <c r="AL50" s="24"/>
    </row>
    <row r="51" spans="1:41" s="27" customFormat="1" ht="16.5" customHeight="1">
      <c r="A51" s="112" t="s">
        <v>75</v>
      </c>
      <c r="C51" s="112" t="s">
        <v>80</v>
      </c>
      <c r="F51" s="117"/>
      <c r="G51" s="24"/>
      <c r="H51" s="24"/>
      <c r="I51" s="26"/>
      <c r="J51" s="24"/>
      <c r="K51" s="24"/>
      <c r="L51" s="24"/>
      <c r="M51" s="24"/>
      <c r="N51" s="24"/>
      <c r="O51" s="24"/>
      <c r="P51" s="24"/>
      <c r="Q51" s="24"/>
      <c r="R51" s="24"/>
      <c r="U51" s="24"/>
      <c r="V51" s="24"/>
      <c r="W51" s="24"/>
      <c r="X51" s="24"/>
      <c r="Y51" s="24"/>
      <c r="Z51" s="24"/>
      <c r="AA51" s="24"/>
      <c r="AB51" s="118"/>
      <c r="AC51" s="119"/>
      <c r="AD51" s="118"/>
      <c r="AE51" s="24"/>
      <c r="AF51" s="24"/>
      <c r="AG51" s="24"/>
      <c r="AH51" s="24"/>
      <c r="AI51" s="24"/>
      <c r="AJ51" s="24"/>
      <c r="AK51" s="24"/>
      <c r="AL51" s="24"/>
    </row>
    <row r="52" spans="1:41" s="27" customFormat="1" ht="16.5" customHeight="1">
      <c r="A52" s="112" t="s">
        <v>76</v>
      </c>
      <c r="C52" s="112" t="s">
        <v>77</v>
      </c>
      <c r="F52" s="117"/>
      <c r="G52" s="24"/>
      <c r="H52" s="24"/>
      <c r="I52" s="26"/>
      <c r="J52" s="24"/>
      <c r="K52" s="24"/>
      <c r="L52" s="24"/>
      <c r="M52" s="24"/>
      <c r="N52" s="24"/>
      <c r="O52" s="24"/>
      <c r="P52" s="24"/>
      <c r="Q52" s="24"/>
      <c r="R52" s="24"/>
      <c r="U52" s="24"/>
      <c r="V52" s="24"/>
      <c r="W52" s="24"/>
      <c r="X52" s="24"/>
      <c r="Y52" s="24"/>
      <c r="Z52" s="24"/>
      <c r="AA52" s="24"/>
      <c r="AB52" s="118"/>
      <c r="AC52" s="119"/>
      <c r="AD52" s="118"/>
      <c r="AE52" s="24"/>
      <c r="AF52" s="24"/>
      <c r="AG52" s="24"/>
      <c r="AH52" s="24"/>
      <c r="AI52" s="24"/>
      <c r="AJ52" s="24"/>
      <c r="AK52" s="24"/>
      <c r="AL52" s="24"/>
    </row>
    <row r="53" spans="1:41" s="27" customFormat="1" ht="16.5" customHeight="1">
      <c r="A53" s="112" t="s">
        <v>78</v>
      </c>
      <c r="C53" s="112" t="s">
        <v>79</v>
      </c>
      <c r="F53" s="117"/>
      <c r="G53" s="24"/>
      <c r="H53" s="24"/>
      <c r="I53" s="26"/>
      <c r="J53" s="24"/>
      <c r="K53" s="24"/>
      <c r="L53" s="24"/>
      <c r="M53" s="24"/>
      <c r="N53" s="24"/>
      <c r="O53" s="24"/>
      <c r="P53" s="24"/>
      <c r="Q53" s="24"/>
      <c r="R53" s="24"/>
      <c r="U53" s="24"/>
      <c r="V53" s="24"/>
      <c r="W53" s="24"/>
      <c r="X53" s="24"/>
      <c r="Y53" s="24"/>
      <c r="Z53" s="24"/>
      <c r="AA53" s="24"/>
      <c r="AB53" s="118"/>
      <c r="AC53" s="119"/>
      <c r="AD53" s="118"/>
      <c r="AE53" s="24"/>
      <c r="AF53" s="24"/>
      <c r="AG53" s="24"/>
      <c r="AH53" s="24"/>
      <c r="AI53" s="24"/>
      <c r="AJ53" s="24"/>
      <c r="AK53" s="24"/>
      <c r="AL53" s="24"/>
    </row>
    <row r="54" spans="1:41" s="27" customFormat="1" ht="21" customHeight="1">
      <c r="A54" s="24"/>
      <c r="B54" s="112"/>
      <c r="C54" s="113"/>
      <c r="D54" s="112"/>
      <c r="E54" s="112"/>
      <c r="F54" s="117"/>
      <c r="G54" s="24"/>
      <c r="H54" s="24"/>
      <c r="I54" s="26"/>
      <c r="J54" s="24"/>
      <c r="K54" s="24"/>
      <c r="L54" s="24"/>
      <c r="M54" s="24"/>
      <c r="N54" s="24"/>
      <c r="O54" s="24"/>
      <c r="P54" s="24"/>
      <c r="Q54" s="24"/>
      <c r="R54" s="24"/>
      <c r="U54" s="24"/>
      <c r="V54" s="24"/>
      <c r="W54" s="24"/>
      <c r="X54" s="24"/>
      <c r="Y54" s="24"/>
      <c r="Z54" s="24"/>
      <c r="AA54" s="24"/>
      <c r="AB54" s="118"/>
      <c r="AC54" s="119"/>
      <c r="AD54" s="118"/>
      <c r="AE54" s="24"/>
      <c r="AF54" s="24"/>
      <c r="AG54" s="24"/>
      <c r="AH54" s="24"/>
      <c r="AI54" s="24"/>
      <c r="AJ54" s="24"/>
      <c r="AK54" s="24"/>
      <c r="AL54" s="24"/>
    </row>
    <row r="55" spans="1:41" s="29" customFormat="1" ht="21" customHeight="1">
      <c r="A55" s="25" t="s">
        <v>0</v>
      </c>
      <c r="B55" s="27"/>
      <c r="C55" s="24"/>
      <c r="D55" s="24"/>
      <c r="E55" s="24"/>
      <c r="F55" s="24"/>
      <c r="G55" s="24"/>
      <c r="H55" s="24"/>
      <c r="I55" s="26"/>
      <c r="J55" s="24"/>
      <c r="K55" s="24"/>
      <c r="L55" s="24"/>
      <c r="M55" s="24"/>
      <c r="N55" s="24"/>
      <c r="O55" s="24"/>
      <c r="P55" s="24"/>
      <c r="Q55" s="24"/>
      <c r="R55" s="24"/>
      <c r="S55" s="27"/>
      <c r="T55" s="27"/>
      <c r="U55" s="24"/>
      <c r="V55" s="24"/>
      <c r="W55" s="24"/>
      <c r="X55" s="24"/>
      <c r="Y55" s="24"/>
      <c r="Z55" s="24"/>
      <c r="AA55" s="24"/>
      <c r="AB55" s="24"/>
      <c r="AC55" s="24"/>
      <c r="AD55" s="24"/>
      <c r="AE55" s="24"/>
      <c r="AF55" s="24"/>
      <c r="AG55" s="24"/>
      <c r="AH55" s="28"/>
      <c r="AI55" s="28"/>
      <c r="AJ55" s="24"/>
      <c r="AK55" s="27"/>
      <c r="AL55" s="27"/>
    </row>
    <row r="56" spans="1:41" s="29" customFormat="1" ht="21" customHeight="1">
      <c r="A56" s="29" t="s">
        <v>152</v>
      </c>
    </row>
    <row r="57" spans="1:41" s="31" customFormat="1" ht="21" customHeight="1">
      <c r="A57" s="29" t="s">
        <v>68</v>
      </c>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row>
    <row r="58" spans="1:41" s="38" customFormat="1" ht="21" customHeight="1">
      <c r="A58" s="30" t="s">
        <v>69</v>
      </c>
      <c r="B58" s="30"/>
      <c r="C58" s="31"/>
      <c r="D58" s="30"/>
      <c r="E58" s="30"/>
      <c r="F58" s="30"/>
      <c r="G58" s="31"/>
      <c r="H58" s="31"/>
      <c r="I58" s="30"/>
      <c r="J58" s="31"/>
      <c r="K58" s="37" t="s">
        <v>1</v>
      </c>
      <c r="L58" s="31"/>
      <c r="M58" s="30"/>
      <c r="N58" s="30"/>
      <c r="O58" s="30"/>
      <c r="P58" s="30"/>
      <c r="Q58" s="30"/>
      <c r="R58" s="30"/>
      <c r="S58" s="30"/>
      <c r="T58" s="30"/>
      <c r="U58" s="30"/>
      <c r="V58" s="30"/>
      <c r="W58" s="30"/>
      <c r="X58" s="30"/>
      <c r="Y58" s="30"/>
      <c r="Z58" s="30"/>
      <c r="AA58" s="30"/>
      <c r="AB58" s="30"/>
      <c r="AC58" s="30"/>
      <c r="AD58" s="30"/>
      <c r="AE58" s="30"/>
      <c r="AF58" s="30"/>
      <c r="AG58" s="30"/>
      <c r="AH58" s="32"/>
      <c r="AI58" s="32"/>
      <c r="AJ58" s="30"/>
      <c r="AK58" s="31"/>
      <c r="AL58" s="31"/>
    </row>
    <row r="59" spans="1:41" s="38" customFormat="1" ht="21" customHeight="1">
      <c r="A59" s="39" t="s">
        <v>70</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row>
    <row r="60" spans="1:41" s="29" customFormat="1" ht="21" customHeight="1">
      <c r="A60" s="39" t="s">
        <v>153</v>
      </c>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8"/>
      <c r="AL60" s="38"/>
    </row>
    <row r="61" spans="1:41" s="29" customFormat="1" ht="21" customHeight="1">
      <c r="A61" s="29" t="s">
        <v>71</v>
      </c>
    </row>
    <row r="62" spans="1:41" s="31" customFormat="1" ht="21" customHeight="1">
      <c r="A62" s="29" t="s">
        <v>53</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row>
    <row r="63" spans="1:41" s="29" customFormat="1" ht="21" customHeight="1">
      <c r="A63" s="30" t="s">
        <v>54</v>
      </c>
      <c r="B63" s="30"/>
      <c r="C63" s="31"/>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1"/>
      <c r="AL63" s="31"/>
    </row>
    <row r="64" spans="1:41" s="33" customFormat="1" ht="21" customHeight="1">
      <c r="A64" s="35" t="s">
        <v>72</v>
      </c>
      <c r="B64" s="36"/>
      <c r="C64" s="29"/>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29"/>
      <c r="AK64" s="29"/>
      <c r="AL64" s="29"/>
    </row>
    <row r="65" spans="1:38" s="31" customFormat="1" ht="21" customHeight="1">
      <c r="A65" s="33" t="s">
        <v>154</v>
      </c>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4"/>
      <c r="AI65" s="34"/>
      <c r="AJ65" s="33"/>
      <c r="AK65" s="33"/>
      <c r="AL65" s="33"/>
    </row>
    <row r="66" spans="1:38" s="31" customFormat="1" ht="21" customHeight="1">
      <c r="A66" s="30" t="s">
        <v>73</v>
      </c>
      <c r="B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2"/>
      <c r="AI66" s="32"/>
      <c r="AJ66" s="30"/>
    </row>
    <row r="67" spans="1:38" ht="21" customHeight="1">
      <c r="A67" s="31" t="s">
        <v>85</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row>
  </sheetData>
  <mergeCells count="122">
    <mergeCell ref="A37:A38"/>
    <mergeCell ref="B37:B38"/>
    <mergeCell ref="D37:D38"/>
    <mergeCell ref="C37:C38"/>
    <mergeCell ref="A33:A34"/>
    <mergeCell ref="B33:B34"/>
    <mergeCell ref="D33:D34"/>
    <mergeCell ref="C23:C24"/>
    <mergeCell ref="C33:C34"/>
    <mergeCell ref="C25:C26"/>
    <mergeCell ref="C27:C28"/>
    <mergeCell ref="B31:B32"/>
    <mergeCell ref="D31:D32"/>
    <mergeCell ref="B15:B16"/>
    <mergeCell ref="C15:C16"/>
    <mergeCell ref="D15:D16"/>
    <mergeCell ref="A17:A18"/>
    <mergeCell ref="B17:B18"/>
    <mergeCell ref="C17:C18"/>
    <mergeCell ref="A15:A16"/>
    <mergeCell ref="D21:D22"/>
    <mergeCell ref="D17:D18"/>
    <mergeCell ref="A19:A20"/>
    <mergeCell ref="B19:B20"/>
    <mergeCell ref="C19:C20"/>
    <mergeCell ref="D19:D20"/>
    <mergeCell ref="A21:A22"/>
    <mergeCell ref="B21:B22"/>
    <mergeCell ref="C21:C22"/>
    <mergeCell ref="J2:K2"/>
    <mergeCell ref="W2:AJ2"/>
    <mergeCell ref="M9:S9"/>
    <mergeCell ref="AJ13:AJ14"/>
    <mergeCell ref="AJ15:AJ16"/>
    <mergeCell ref="AC5:AH5"/>
    <mergeCell ref="W7:AI7"/>
    <mergeCell ref="N6:O6"/>
    <mergeCell ref="A29:A30"/>
    <mergeCell ref="P6:Q6"/>
    <mergeCell ref="R6:S6"/>
    <mergeCell ref="A23:A24"/>
    <mergeCell ref="B23:B24"/>
    <mergeCell ref="D23:D24"/>
    <mergeCell ref="B13:B14"/>
    <mergeCell ref="C13:C14"/>
    <mergeCell ref="D13:D14"/>
    <mergeCell ref="A13:A14"/>
    <mergeCell ref="A25:A26"/>
    <mergeCell ref="B25:B26"/>
    <mergeCell ref="D25:D26"/>
    <mergeCell ref="A27:A28"/>
    <mergeCell ref="B27:B28"/>
    <mergeCell ref="D27:D28"/>
    <mergeCell ref="B3:C3"/>
    <mergeCell ref="S46:T46"/>
    <mergeCell ref="U46:V46"/>
    <mergeCell ref="J7:Q7"/>
    <mergeCell ref="A5:I5"/>
    <mergeCell ref="K5:Z5"/>
    <mergeCell ref="V3:AJ3"/>
    <mergeCell ref="V4:AJ4"/>
    <mergeCell ref="B9:B11"/>
    <mergeCell ref="F9:L9"/>
    <mergeCell ref="AI13:AI14"/>
    <mergeCell ref="AI15:AI16"/>
    <mergeCell ref="C31:C32"/>
    <mergeCell ref="A41:E41"/>
    <mergeCell ref="A40:E40"/>
    <mergeCell ref="A39:E39"/>
    <mergeCell ref="A35:A36"/>
    <mergeCell ref="B35:B36"/>
    <mergeCell ref="D35:D36"/>
    <mergeCell ref="C35:C36"/>
    <mergeCell ref="B29:B30"/>
    <mergeCell ref="D29:D30"/>
    <mergeCell ref="C29:C30"/>
    <mergeCell ref="A31:A32"/>
    <mergeCell ref="W46:X46"/>
    <mergeCell ref="S48:T48"/>
    <mergeCell ref="U48:V48"/>
    <mergeCell ref="W48:X48"/>
    <mergeCell ref="AK9:AK11"/>
    <mergeCell ref="AA9:AG9"/>
    <mergeCell ref="AH9:AH11"/>
    <mergeCell ref="AI9:AI11"/>
    <mergeCell ref="AJ9:AJ11"/>
    <mergeCell ref="T9:Z9"/>
    <mergeCell ref="AI23:AI24"/>
    <mergeCell ref="AI21:AI22"/>
    <mergeCell ref="AI17:AI18"/>
    <mergeCell ref="AI37:AI38"/>
    <mergeCell ref="AI35:AI36"/>
    <mergeCell ref="AI33:AI34"/>
    <mergeCell ref="AI31:AI32"/>
    <mergeCell ref="AI29:AI30"/>
    <mergeCell ref="AI25:AI26"/>
    <mergeCell ref="AI19:AI20"/>
    <mergeCell ref="AK13:AK14"/>
    <mergeCell ref="AK15:AK16"/>
    <mergeCell ref="AK17:AK18"/>
    <mergeCell ref="AK19:AK20"/>
    <mergeCell ref="AK21:AK22"/>
    <mergeCell ref="AK23:AK24"/>
    <mergeCell ref="AJ25:AJ26"/>
    <mergeCell ref="AJ27:AJ28"/>
    <mergeCell ref="AJ29:AJ30"/>
    <mergeCell ref="AJ17:AJ18"/>
    <mergeCell ref="AJ19:AJ20"/>
    <mergeCell ref="AJ21:AJ22"/>
    <mergeCell ref="AJ23:AJ24"/>
    <mergeCell ref="AK25:AK26"/>
    <mergeCell ref="AK35:AK36"/>
    <mergeCell ref="AK37:AK38"/>
    <mergeCell ref="AK27:AK28"/>
    <mergeCell ref="AK29:AK30"/>
    <mergeCell ref="AK31:AK32"/>
    <mergeCell ref="AK33:AK34"/>
    <mergeCell ref="AI27:AI28"/>
    <mergeCell ref="AJ33:AJ34"/>
    <mergeCell ref="AJ35:AJ36"/>
    <mergeCell ref="AJ37:AJ38"/>
    <mergeCell ref="AJ31:AJ32"/>
  </mergeCells>
  <phoneticPr fontId="6"/>
  <dataValidations count="1">
    <dataValidation type="list" allowBlank="1" showInputMessage="1" showErrorMessage="1" sqref="B12:B38">
      <formula1>"A,B,C,D"</formula1>
    </dataValidation>
  </dataValidations>
  <printOptions horizontalCentered="1"/>
  <pageMargins left="0.39370078740157483" right="0.39370078740157483" top="0.35433070866141736" bottom="0.23622047244094491" header="0.19685039370078741" footer="0.31496062992125984"/>
  <pageSetup paperSize="9" scale="68" fitToHeight="2" orientation="landscape" cellComments="asDisplayed" r:id="rId1"/>
  <headerFooter alignWithMargins="0">
    <oddHeader>&amp;L&amp;"ＭＳ Ｐゴシック,標準"&amp;12参考様式１－３（通所介護サービス）☆定員１０人以下</oddHeader>
  </headerFooter>
  <rowBreaks count="1" manualBreakCount="1">
    <brk id="41" max="3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5"/>
  <sheetViews>
    <sheetView showGridLines="0" showZeros="0" view="pageBreakPreview" topLeftCell="A58" zoomScale="75" zoomScaleNormal="100" zoomScaleSheetLayoutView="100" workbookViewId="0">
      <selection activeCell="A64" sqref="A64:A75"/>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55</v>
      </c>
      <c r="C2" s="77"/>
      <c r="D2" s="77"/>
      <c r="E2" s="77"/>
      <c r="F2" s="77"/>
      <c r="G2" s="77"/>
      <c r="H2" s="80"/>
      <c r="I2" s="81" t="s">
        <v>91</v>
      </c>
      <c r="J2" s="244"/>
      <c r="K2" s="244"/>
      <c r="L2" s="82"/>
      <c r="M2" s="83" t="s">
        <v>57</v>
      </c>
      <c r="N2" s="84"/>
      <c r="O2" s="81" t="s">
        <v>58</v>
      </c>
      <c r="P2" s="81"/>
      <c r="R2" s="85" t="s">
        <v>92</v>
      </c>
      <c r="S2" s="86"/>
      <c r="U2" s="87"/>
      <c r="W2" s="245" t="s">
        <v>89</v>
      </c>
      <c r="X2" s="245"/>
      <c r="Y2" s="245"/>
      <c r="Z2" s="245"/>
      <c r="AA2" s="245"/>
      <c r="AB2" s="245"/>
      <c r="AC2" s="245"/>
      <c r="AD2" s="245"/>
      <c r="AE2" s="245"/>
      <c r="AF2" s="245"/>
      <c r="AG2" s="245"/>
      <c r="AH2" s="245"/>
      <c r="AI2" s="245"/>
      <c r="AJ2" s="245"/>
      <c r="AK2" s="88" t="s">
        <v>93</v>
      </c>
      <c r="AL2" s="77"/>
    </row>
    <row r="3" spans="1:40" s="76" customFormat="1" ht="24.95" customHeight="1" thickBot="1">
      <c r="A3" s="77"/>
      <c r="B3" s="233"/>
      <c r="C3" s="233"/>
      <c r="D3" s="77"/>
      <c r="E3" s="77"/>
      <c r="F3" s="77"/>
      <c r="G3" s="77"/>
      <c r="H3" s="77"/>
      <c r="I3" s="77"/>
      <c r="J3" s="77"/>
      <c r="K3" s="77"/>
      <c r="L3" s="77"/>
      <c r="M3" s="87"/>
      <c r="N3" s="87"/>
      <c r="O3" s="87"/>
      <c r="P3" s="87"/>
      <c r="Q3" s="87"/>
      <c r="R3" s="85" t="s">
        <v>61</v>
      </c>
      <c r="S3" s="86"/>
      <c r="U3" s="94"/>
      <c r="V3" s="237"/>
      <c r="W3" s="237"/>
      <c r="X3" s="237"/>
      <c r="Y3" s="237"/>
      <c r="Z3" s="237"/>
      <c r="AA3" s="237"/>
      <c r="AB3" s="237"/>
      <c r="AC3" s="237"/>
      <c r="AD3" s="237"/>
      <c r="AE3" s="237"/>
      <c r="AF3" s="237"/>
      <c r="AG3" s="237"/>
      <c r="AH3" s="237"/>
      <c r="AI3" s="237"/>
      <c r="AJ3" s="237"/>
      <c r="AK3" s="88" t="s">
        <v>94</v>
      </c>
      <c r="AL3" s="77"/>
    </row>
    <row r="4" spans="1:40" s="96" customFormat="1" ht="24.95" customHeight="1" thickBot="1">
      <c r="A4" s="100"/>
      <c r="B4" s="89" t="s">
        <v>63</v>
      </c>
      <c r="C4" s="90"/>
      <c r="D4" s="121"/>
      <c r="E4" s="121"/>
      <c r="F4" s="91"/>
      <c r="G4" s="80"/>
      <c r="H4" s="80"/>
      <c r="I4" s="80"/>
      <c r="J4" s="80"/>
      <c r="K4" s="80"/>
      <c r="L4" s="92"/>
      <c r="M4" s="92"/>
      <c r="N4" s="92"/>
      <c r="O4" s="92"/>
      <c r="P4" s="92"/>
      <c r="Q4" s="92"/>
      <c r="R4" s="108" t="s">
        <v>64</v>
      </c>
      <c r="S4" s="108"/>
      <c r="T4" s="108"/>
      <c r="U4" s="81"/>
      <c r="V4" s="238"/>
      <c r="W4" s="238"/>
      <c r="X4" s="238"/>
      <c r="Y4" s="238"/>
      <c r="Z4" s="238"/>
      <c r="AA4" s="238"/>
      <c r="AB4" s="238"/>
      <c r="AC4" s="238"/>
      <c r="AD4" s="238"/>
      <c r="AE4" s="238"/>
      <c r="AF4" s="238"/>
      <c r="AG4" s="238"/>
      <c r="AH4" s="238"/>
      <c r="AI4" s="238"/>
      <c r="AJ4" s="238"/>
      <c r="AK4" s="93" t="s">
        <v>94</v>
      </c>
      <c r="AL4" s="94"/>
      <c r="AM4" s="95"/>
    </row>
    <row r="5" spans="1:40" s="105" customFormat="1" ht="24.95" customHeight="1" thickBot="1">
      <c r="A5" s="235" t="s">
        <v>66</v>
      </c>
      <c r="B5" s="235"/>
      <c r="C5" s="235"/>
      <c r="D5" s="235"/>
      <c r="E5" s="235"/>
      <c r="F5" s="235"/>
      <c r="G5" s="235"/>
      <c r="H5" s="235"/>
      <c r="I5" s="235"/>
      <c r="J5" s="101"/>
      <c r="K5" s="236" t="s">
        <v>95</v>
      </c>
      <c r="L5" s="236"/>
      <c r="M5" s="236"/>
      <c r="N5" s="236"/>
      <c r="O5" s="236"/>
      <c r="P5" s="236"/>
      <c r="Q5" s="236"/>
      <c r="R5" s="236"/>
      <c r="S5" s="236"/>
      <c r="T5" s="236"/>
      <c r="U5" s="236"/>
      <c r="V5" s="236"/>
      <c r="W5" s="236"/>
      <c r="X5" s="236"/>
      <c r="Y5" s="236"/>
      <c r="Z5" s="236"/>
      <c r="AB5" s="106"/>
      <c r="AC5" s="236" t="s">
        <v>108</v>
      </c>
      <c r="AD5" s="236"/>
      <c r="AE5" s="236"/>
      <c r="AF5" s="236"/>
      <c r="AG5" s="236"/>
      <c r="AH5" s="236"/>
      <c r="AI5" s="106"/>
      <c r="AJ5" s="97"/>
      <c r="AK5" s="97"/>
      <c r="AL5" s="103"/>
      <c r="AM5" s="104"/>
      <c r="AN5" s="102"/>
    </row>
    <row r="6" spans="1:40" s="96" customFormat="1" ht="24.95" customHeight="1" thickBot="1">
      <c r="A6" s="80"/>
      <c r="B6" s="98"/>
      <c r="C6" s="98"/>
      <c r="D6" s="80"/>
      <c r="E6" s="80"/>
      <c r="F6" s="80"/>
      <c r="G6" s="99"/>
      <c r="H6" s="99"/>
      <c r="I6" s="99"/>
      <c r="J6" s="99"/>
      <c r="K6" s="107" t="s">
        <v>67</v>
      </c>
      <c r="L6" s="99"/>
      <c r="M6" s="99"/>
      <c r="N6" s="215"/>
      <c r="O6" s="216"/>
      <c r="P6" s="217" t="s">
        <v>22</v>
      </c>
      <c r="Q6" s="218"/>
      <c r="R6" s="248"/>
      <c r="S6" s="214"/>
      <c r="T6" s="19" t="s">
        <v>23</v>
      </c>
      <c r="U6" s="20"/>
      <c r="V6" s="20"/>
      <c r="W6" s="80"/>
      <c r="Y6" s="97"/>
      <c r="Z6" s="97"/>
      <c r="AA6" s="97"/>
      <c r="AB6" s="97"/>
      <c r="AC6" s="97"/>
      <c r="AD6" s="97"/>
      <c r="AE6" s="97"/>
      <c r="AF6" s="97"/>
      <c r="AG6" s="97"/>
      <c r="AH6" s="97"/>
      <c r="AI6" s="97"/>
      <c r="AJ6" s="97"/>
      <c r="AK6" s="97"/>
      <c r="AL6" s="80"/>
    </row>
    <row r="7" spans="1:40" ht="21.75" customHeight="1">
      <c r="A7" s="71" t="s">
        <v>51</v>
      </c>
      <c r="B7" s="6"/>
      <c r="C7" s="6"/>
      <c r="D7" s="13"/>
      <c r="E7" s="13"/>
      <c r="F7" s="4"/>
      <c r="G7" s="13"/>
      <c r="H7" s="13"/>
      <c r="I7" s="13"/>
      <c r="J7" s="234"/>
      <c r="K7" s="234"/>
      <c r="L7" s="234"/>
      <c r="M7" s="234"/>
      <c r="N7" s="234"/>
      <c r="O7" s="234"/>
      <c r="P7" s="234"/>
      <c r="Q7" s="234"/>
      <c r="R7" s="52"/>
      <c r="S7" s="4"/>
      <c r="T7" s="13"/>
      <c r="U7" s="13"/>
      <c r="V7" s="13"/>
      <c r="W7" s="246"/>
      <c r="X7" s="246"/>
      <c r="Y7" s="246"/>
      <c r="Z7" s="246"/>
      <c r="AA7" s="246"/>
      <c r="AB7" s="246"/>
      <c r="AC7" s="246"/>
      <c r="AD7" s="246"/>
      <c r="AE7" s="246"/>
      <c r="AF7" s="246"/>
      <c r="AG7" s="246"/>
      <c r="AH7" s="246"/>
      <c r="AI7" s="246"/>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39" t="s">
        <v>2</v>
      </c>
      <c r="C9" s="73"/>
      <c r="D9" s="171"/>
      <c r="E9" s="175"/>
      <c r="F9" s="242" t="s">
        <v>96</v>
      </c>
      <c r="G9" s="223"/>
      <c r="H9" s="223"/>
      <c r="I9" s="223"/>
      <c r="J9" s="223"/>
      <c r="K9" s="223"/>
      <c r="L9" s="232"/>
      <c r="M9" s="222" t="s">
        <v>97</v>
      </c>
      <c r="N9" s="223"/>
      <c r="O9" s="223"/>
      <c r="P9" s="223"/>
      <c r="Q9" s="223"/>
      <c r="R9" s="223"/>
      <c r="S9" s="232"/>
      <c r="T9" s="222" t="s">
        <v>98</v>
      </c>
      <c r="U9" s="223"/>
      <c r="V9" s="223"/>
      <c r="W9" s="223"/>
      <c r="X9" s="223"/>
      <c r="Y9" s="223"/>
      <c r="Z9" s="232"/>
      <c r="AA9" s="222" t="s">
        <v>99</v>
      </c>
      <c r="AB9" s="223"/>
      <c r="AC9" s="223"/>
      <c r="AD9" s="223"/>
      <c r="AE9" s="223"/>
      <c r="AF9" s="223"/>
      <c r="AG9" s="224"/>
      <c r="AH9" s="225" t="s">
        <v>8</v>
      </c>
      <c r="AI9" s="227" t="s">
        <v>9</v>
      </c>
      <c r="AJ9" s="230" t="s">
        <v>10</v>
      </c>
      <c r="AK9" s="219" t="s">
        <v>52</v>
      </c>
      <c r="AL9" s="5"/>
      <c r="AM9" s="5"/>
      <c r="AN9" s="5"/>
    </row>
    <row r="10" spans="1:40" ht="18.600000000000001" customHeight="1">
      <c r="A10" s="41" t="s">
        <v>11</v>
      </c>
      <c r="B10" s="240"/>
      <c r="C10" s="74" t="s">
        <v>3</v>
      </c>
      <c r="D10" s="172" t="s">
        <v>12</v>
      </c>
      <c r="E10" s="176" t="s">
        <v>105</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26"/>
      <c r="AI10" s="228"/>
      <c r="AJ10" s="231"/>
      <c r="AK10" s="220"/>
      <c r="AL10" s="5"/>
      <c r="AM10" s="5"/>
    </row>
    <row r="11" spans="1:40" ht="18.600000000000001" customHeight="1" thickBot="1">
      <c r="A11" s="42"/>
      <c r="B11" s="241"/>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26"/>
      <c r="AI11" s="229"/>
      <c r="AJ11" s="231"/>
      <c r="AK11" s="221"/>
      <c r="AL11" s="5"/>
      <c r="AM11" s="5"/>
    </row>
    <row r="12" spans="1:40" s="57" customFormat="1" ht="24" customHeight="1" thickBot="1">
      <c r="A12" s="122" t="s">
        <v>18</v>
      </c>
      <c r="B12" s="123"/>
      <c r="C12" s="124"/>
      <c r="D12" s="173"/>
      <c r="E12" s="178" t="s">
        <v>109</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 t="shared" ref="AH12:AH48" si="0">SUM(F12:AG12)</f>
        <v>0</v>
      </c>
      <c r="AI12" s="131">
        <f>IF(B12="A",$AL$48,IF(AH12&lt;$AL$48,AH12,$AL$48))</f>
        <v>0</v>
      </c>
      <c r="AJ12" s="132" t="e">
        <f>ROUNDDOWN(AH12/$AL$53,1)</f>
        <v>#DIV/0!</v>
      </c>
      <c r="AK12" s="70"/>
      <c r="AL12" s="56"/>
      <c r="AM12" s="56"/>
    </row>
    <row r="13" spans="1:40" s="57" customFormat="1" ht="21" customHeight="1">
      <c r="A13" s="258" t="s">
        <v>19</v>
      </c>
      <c r="B13" s="254"/>
      <c r="C13" s="254"/>
      <c r="D13" s="256"/>
      <c r="E13" s="187" t="s">
        <v>110</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 t="shared" si="0"/>
        <v>0</v>
      </c>
      <c r="AI13" s="243">
        <f>IF(B13="A",$AL$53,IF(AH13&lt;$AL$53,AH13,$AL$53))</f>
        <v>0</v>
      </c>
      <c r="AJ13" s="211" t="e">
        <f>ROUNDDOWN(AH13/$AL$53,1)</f>
        <v>#DIV/0!</v>
      </c>
      <c r="AK13" s="201"/>
      <c r="AL13" s="56"/>
      <c r="AM13" s="56"/>
    </row>
    <row r="14" spans="1:40" s="57" customFormat="1" ht="21" customHeight="1">
      <c r="A14" s="259"/>
      <c r="B14" s="255"/>
      <c r="C14" s="255"/>
      <c r="D14" s="257"/>
      <c r="E14" s="186" t="s">
        <v>111</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 t="shared" si="0"/>
        <v>0</v>
      </c>
      <c r="AI14" s="206"/>
      <c r="AJ14" s="207"/>
      <c r="AK14" s="202"/>
      <c r="AL14" s="56"/>
      <c r="AM14" s="56"/>
    </row>
    <row r="15" spans="1:40" s="57" customFormat="1" ht="21" customHeight="1">
      <c r="A15" s="247"/>
      <c r="B15" s="250"/>
      <c r="C15" s="250"/>
      <c r="D15" s="252"/>
      <c r="E15" s="186" t="s">
        <v>110</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si="0"/>
        <v>0</v>
      </c>
      <c r="AI15" s="205">
        <f>IF(B15="A",$AL$53,IF(AH15&lt;$AL$53,AH15,$AL$53))</f>
        <v>0</v>
      </c>
      <c r="AJ15" s="208" t="e">
        <f>ROUNDDOWN(AH15/$AL$53,1)</f>
        <v>#DIV/0!</v>
      </c>
      <c r="AK15" s="203"/>
      <c r="AL15" s="56"/>
      <c r="AM15" s="56"/>
    </row>
    <row r="16" spans="1:40" s="57" customFormat="1" ht="21" customHeight="1">
      <c r="A16" s="247"/>
      <c r="B16" s="250"/>
      <c r="C16" s="250"/>
      <c r="D16" s="252"/>
      <c r="E16" s="186" t="s">
        <v>111</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6"/>
      <c r="AJ16" s="209"/>
      <c r="AK16" s="204"/>
      <c r="AL16" s="56"/>
      <c r="AM16" s="56"/>
    </row>
    <row r="17" spans="1:39" s="57" customFormat="1" ht="21" customHeight="1">
      <c r="A17" s="247"/>
      <c r="B17" s="250"/>
      <c r="C17" s="250"/>
      <c r="D17" s="252"/>
      <c r="E17" s="186" t="s">
        <v>110</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5">
        <f>IF(B17="A",$AL$53,IF(AH17&lt;$AL$53,AH17,$AL$53))</f>
        <v>0</v>
      </c>
      <c r="AJ17" s="207" t="e">
        <f>ROUNDDOWN(AH17/$AL$53,1)</f>
        <v>#DIV/0!</v>
      </c>
      <c r="AK17" s="202"/>
      <c r="AL17" s="56"/>
      <c r="AM17" s="56"/>
    </row>
    <row r="18" spans="1:39" s="57" customFormat="1" ht="21" customHeight="1" thickBot="1">
      <c r="A18" s="249"/>
      <c r="B18" s="251"/>
      <c r="C18" s="251"/>
      <c r="D18" s="253"/>
      <c r="E18" s="188" t="s">
        <v>111</v>
      </c>
      <c r="F18" s="146"/>
      <c r="G18" s="147"/>
      <c r="H18" s="147"/>
      <c r="I18" s="147"/>
      <c r="J18" s="147"/>
      <c r="K18" s="147"/>
      <c r="L18" s="148"/>
      <c r="M18" s="140"/>
      <c r="N18" s="138"/>
      <c r="O18" s="138"/>
      <c r="P18" s="138"/>
      <c r="Q18" s="138"/>
      <c r="R18" s="138"/>
      <c r="S18" s="141"/>
      <c r="T18" s="140"/>
      <c r="U18" s="138"/>
      <c r="V18" s="138"/>
      <c r="W18" s="138"/>
      <c r="X18" s="138"/>
      <c r="Y18" s="138"/>
      <c r="Z18" s="141"/>
      <c r="AA18" s="146"/>
      <c r="AB18" s="147"/>
      <c r="AC18" s="147"/>
      <c r="AD18" s="147"/>
      <c r="AE18" s="147"/>
      <c r="AF18" s="147"/>
      <c r="AG18" s="147"/>
      <c r="AH18" s="143">
        <f t="shared" si="0"/>
        <v>0</v>
      </c>
      <c r="AI18" s="262"/>
      <c r="AJ18" s="209"/>
      <c r="AK18" s="204"/>
      <c r="AL18" s="56"/>
      <c r="AM18" s="56"/>
    </row>
    <row r="19" spans="1:39" s="57" customFormat="1" ht="21" customHeight="1">
      <c r="A19" s="258" t="s">
        <v>86</v>
      </c>
      <c r="B19" s="254"/>
      <c r="C19" s="254"/>
      <c r="D19" s="256"/>
      <c r="E19" s="187" t="s">
        <v>112</v>
      </c>
      <c r="F19" s="179"/>
      <c r="G19" s="152"/>
      <c r="H19" s="152"/>
      <c r="I19" s="152"/>
      <c r="J19" s="152"/>
      <c r="K19" s="152"/>
      <c r="L19" s="153"/>
      <c r="M19" s="154"/>
      <c r="N19" s="152"/>
      <c r="O19" s="152"/>
      <c r="P19" s="152"/>
      <c r="Q19" s="152"/>
      <c r="R19" s="152"/>
      <c r="S19" s="155"/>
      <c r="T19" s="154"/>
      <c r="U19" s="152"/>
      <c r="V19" s="152"/>
      <c r="W19" s="152"/>
      <c r="X19" s="152"/>
      <c r="Y19" s="152"/>
      <c r="Z19" s="155"/>
      <c r="AA19" s="151"/>
      <c r="AB19" s="152"/>
      <c r="AC19" s="152"/>
      <c r="AD19" s="152"/>
      <c r="AE19" s="152"/>
      <c r="AF19" s="152"/>
      <c r="AG19" s="152"/>
      <c r="AH19" s="156">
        <f t="shared" ref="AH19:AH24" si="1">SUM(F19:AG19)</f>
        <v>0</v>
      </c>
      <c r="AI19" s="243">
        <f>IF(B19="A",$AL$53,IF(AH19&lt;$AL$53,AH19,$AL$53))</f>
        <v>0</v>
      </c>
      <c r="AJ19" s="211" t="e">
        <f>ROUNDDOWN(AH19/$AL$53,1)</f>
        <v>#DIV/0!</v>
      </c>
      <c r="AK19" s="201"/>
      <c r="AL19" s="56"/>
      <c r="AM19" s="56"/>
    </row>
    <row r="20" spans="1:39" s="57" customFormat="1" ht="21" customHeight="1">
      <c r="A20" s="259"/>
      <c r="B20" s="255"/>
      <c r="C20" s="255"/>
      <c r="D20" s="257"/>
      <c r="E20" s="186" t="s">
        <v>113</v>
      </c>
      <c r="F20" s="137"/>
      <c r="G20" s="138"/>
      <c r="H20" s="138"/>
      <c r="I20" s="138"/>
      <c r="J20" s="138"/>
      <c r="K20" s="138"/>
      <c r="L20" s="139"/>
      <c r="M20" s="140"/>
      <c r="N20" s="138"/>
      <c r="O20" s="138"/>
      <c r="P20" s="138"/>
      <c r="Q20" s="138"/>
      <c r="R20" s="138"/>
      <c r="S20" s="141"/>
      <c r="T20" s="140"/>
      <c r="U20" s="138"/>
      <c r="V20" s="138"/>
      <c r="W20" s="138"/>
      <c r="X20" s="138"/>
      <c r="Y20" s="138"/>
      <c r="Z20" s="141"/>
      <c r="AA20" s="142"/>
      <c r="AB20" s="138"/>
      <c r="AC20" s="138"/>
      <c r="AD20" s="138"/>
      <c r="AE20" s="138"/>
      <c r="AF20" s="138"/>
      <c r="AG20" s="138"/>
      <c r="AH20" s="143">
        <f t="shared" si="1"/>
        <v>0</v>
      </c>
      <c r="AI20" s="206"/>
      <c r="AJ20" s="207"/>
      <c r="AK20" s="202"/>
      <c r="AL20" s="56"/>
      <c r="AM20" s="56"/>
    </row>
    <row r="21" spans="1:39" s="57" customFormat="1" ht="21" customHeight="1">
      <c r="A21" s="247"/>
      <c r="B21" s="250"/>
      <c r="C21" s="250"/>
      <c r="D21" s="252"/>
      <c r="E21" s="186" t="s">
        <v>112</v>
      </c>
      <c r="F21" s="133"/>
      <c r="G21" s="134"/>
      <c r="H21" s="134"/>
      <c r="I21" s="134"/>
      <c r="J21" s="134"/>
      <c r="K21" s="134"/>
      <c r="L21" s="135"/>
      <c r="M21" s="144"/>
      <c r="N21" s="134"/>
      <c r="O21" s="134"/>
      <c r="P21" s="134"/>
      <c r="Q21" s="134"/>
      <c r="R21" s="134"/>
      <c r="S21" s="145"/>
      <c r="T21" s="144"/>
      <c r="U21" s="134"/>
      <c r="V21" s="134"/>
      <c r="W21" s="134"/>
      <c r="X21" s="134"/>
      <c r="Y21" s="134"/>
      <c r="Z21" s="145"/>
      <c r="AA21" s="133"/>
      <c r="AB21" s="134"/>
      <c r="AC21" s="134"/>
      <c r="AD21" s="134"/>
      <c r="AE21" s="134"/>
      <c r="AF21" s="134"/>
      <c r="AG21" s="134"/>
      <c r="AH21" s="136">
        <f t="shared" si="1"/>
        <v>0</v>
      </c>
      <c r="AI21" s="205">
        <f>IF(B21="A",$AL$53,IF(AH21&lt;$AL$53,AH21,$AL$53))</f>
        <v>0</v>
      </c>
      <c r="AJ21" s="208" t="e">
        <f>ROUNDDOWN(AH21/$AL$53,1)</f>
        <v>#DIV/0!</v>
      </c>
      <c r="AK21" s="203"/>
      <c r="AL21" s="56"/>
      <c r="AM21" s="56"/>
    </row>
    <row r="22" spans="1:39" s="57" customFormat="1" ht="21" customHeight="1">
      <c r="A22" s="247"/>
      <c r="B22" s="250"/>
      <c r="C22" s="250"/>
      <c r="D22" s="252"/>
      <c r="E22" s="186" t="s">
        <v>113</v>
      </c>
      <c r="F22" s="142"/>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1"/>
        <v>0</v>
      </c>
      <c r="AI22" s="206"/>
      <c r="AJ22" s="209"/>
      <c r="AK22" s="204"/>
      <c r="AL22" s="56"/>
      <c r="AM22" s="56"/>
    </row>
    <row r="23" spans="1:39" s="57" customFormat="1" ht="21" customHeight="1">
      <c r="A23" s="247"/>
      <c r="B23" s="250"/>
      <c r="C23" s="250"/>
      <c r="D23" s="252"/>
      <c r="E23" s="186" t="s">
        <v>112</v>
      </c>
      <c r="F23" s="146"/>
      <c r="G23" s="147"/>
      <c r="H23" s="147"/>
      <c r="I23" s="147"/>
      <c r="J23" s="147"/>
      <c r="K23" s="147"/>
      <c r="L23" s="148"/>
      <c r="M23" s="157"/>
      <c r="N23" s="147"/>
      <c r="O23" s="147"/>
      <c r="P23" s="147"/>
      <c r="Q23" s="147"/>
      <c r="R23" s="147"/>
      <c r="S23" s="158"/>
      <c r="T23" s="157"/>
      <c r="U23" s="147"/>
      <c r="V23" s="147"/>
      <c r="W23" s="147"/>
      <c r="X23" s="147"/>
      <c r="Y23" s="147"/>
      <c r="Z23" s="158"/>
      <c r="AA23" s="146"/>
      <c r="AB23" s="147"/>
      <c r="AC23" s="147"/>
      <c r="AD23" s="147"/>
      <c r="AE23" s="147"/>
      <c r="AF23" s="147"/>
      <c r="AG23" s="147"/>
      <c r="AH23" s="149">
        <f t="shared" si="1"/>
        <v>0</v>
      </c>
      <c r="AI23" s="205">
        <f>IF(B23="A",$AL$53,IF(AH23&lt;$AL$53,AH23,$AL$53))</f>
        <v>0</v>
      </c>
      <c r="AJ23" s="207" t="e">
        <f>ROUNDDOWN(AH23/$AL$53,1)</f>
        <v>#DIV/0!</v>
      </c>
      <c r="AK23" s="202"/>
      <c r="AL23" s="56"/>
      <c r="AM23" s="56"/>
    </row>
    <row r="24" spans="1:39" s="57" customFormat="1" ht="21" customHeight="1" thickBot="1">
      <c r="A24" s="249"/>
      <c r="B24" s="251"/>
      <c r="C24" s="251"/>
      <c r="D24" s="253"/>
      <c r="E24" s="188" t="s">
        <v>113</v>
      </c>
      <c r="F24" s="180"/>
      <c r="G24" s="181"/>
      <c r="H24" s="181"/>
      <c r="I24" s="181"/>
      <c r="J24" s="181"/>
      <c r="K24" s="181"/>
      <c r="L24" s="182"/>
      <c r="M24" s="183"/>
      <c r="N24" s="181"/>
      <c r="O24" s="181"/>
      <c r="P24" s="181"/>
      <c r="Q24" s="181"/>
      <c r="R24" s="181"/>
      <c r="S24" s="184"/>
      <c r="T24" s="183"/>
      <c r="U24" s="181"/>
      <c r="V24" s="181"/>
      <c r="W24" s="181"/>
      <c r="X24" s="181"/>
      <c r="Y24" s="181"/>
      <c r="Z24" s="184"/>
      <c r="AA24" s="180"/>
      <c r="AB24" s="181"/>
      <c r="AC24" s="181"/>
      <c r="AD24" s="181"/>
      <c r="AE24" s="181"/>
      <c r="AF24" s="181"/>
      <c r="AG24" s="181"/>
      <c r="AH24" s="150">
        <f t="shared" si="1"/>
        <v>0</v>
      </c>
      <c r="AI24" s="262"/>
      <c r="AJ24" s="209"/>
      <c r="AK24" s="204"/>
      <c r="AL24" s="56"/>
      <c r="AM24" s="56"/>
    </row>
    <row r="25" spans="1:39" s="57" customFormat="1" ht="21" customHeight="1">
      <c r="A25" s="258" t="s">
        <v>20</v>
      </c>
      <c r="B25" s="254"/>
      <c r="C25" s="254"/>
      <c r="D25" s="256"/>
      <c r="E25" s="187" t="s">
        <v>112</v>
      </c>
      <c r="F25" s="179"/>
      <c r="G25" s="152"/>
      <c r="H25" s="152"/>
      <c r="I25" s="152"/>
      <c r="J25" s="152"/>
      <c r="K25" s="152"/>
      <c r="L25" s="153"/>
      <c r="M25" s="154"/>
      <c r="N25" s="152"/>
      <c r="O25" s="152"/>
      <c r="P25" s="152"/>
      <c r="Q25" s="152"/>
      <c r="R25" s="152"/>
      <c r="S25" s="155"/>
      <c r="T25" s="154"/>
      <c r="U25" s="152"/>
      <c r="V25" s="152"/>
      <c r="W25" s="152"/>
      <c r="X25" s="152"/>
      <c r="Y25" s="152"/>
      <c r="Z25" s="155"/>
      <c r="AA25" s="151"/>
      <c r="AB25" s="152"/>
      <c r="AC25" s="152"/>
      <c r="AD25" s="152"/>
      <c r="AE25" s="152"/>
      <c r="AF25" s="152"/>
      <c r="AG25" s="152"/>
      <c r="AH25" s="156">
        <f t="shared" si="0"/>
        <v>0</v>
      </c>
      <c r="AI25" s="243">
        <f>IF(B25="A",$AL$53,IF(AH25&lt;$AL$53,AH25,$AL$53))</f>
        <v>0</v>
      </c>
      <c r="AJ25" s="211" t="e">
        <f>ROUNDDOWN(AH25/$AL$53,1)</f>
        <v>#DIV/0!</v>
      </c>
      <c r="AK25" s="201"/>
      <c r="AL25" s="56"/>
      <c r="AM25" s="56"/>
    </row>
    <row r="26" spans="1:39" s="57" customFormat="1" ht="21" customHeight="1">
      <c r="A26" s="259"/>
      <c r="B26" s="255"/>
      <c r="C26" s="255"/>
      <c r="D26" s="257"/>
      <c r="E26" s="186" t="s">
        <v>113</v>
      </c>
      <c r="F26" s="137"/>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6"/>
      <c r="AJ26" s="207"/>
      <c r="AK26" s="202"/>
      <c r="AL26" s="56"/>
      <c r="AM26" s="56"/>
    </row>
    <row r="27" spans="1:39" s="57" customFormat="1" ht="21" customHeight="1">
      <c r="A27" s="247"/>
      <c r="B27" s="250"/>
      <c r="C27" s="250"/>
      <c r="D27" s="252"/>
      <c r="E27" s="186" t="s">
        <v>112</v>
      </c>
      <c r="F27" s="133"/>
      <c r="G27" s="134"/>
      <c r="H27" s="134"/>
      <c r="I27" s="134"/>
      <c r="J27" s="134"/>
      <c r="K27" s="134"/>
      <c r="L27" s="135"/>
      <c r="M27" s="144"/>
      <c r="N27" s="134"/>
      <c r="O27" s="134"/>
      <c r="P27" s="134"/>
      <c r="Q27" s="134"/>
      <c r="R27" s="134"/>
      <c r="S27" s="145"/>
      <c r="T27" s="144"/>
      <c r="U27" s="134"/>
      <c r="V27" s="134"/>
      <c r="W27" s="134"/>
      <c r="X27" s="134"/>
      <c r="Y27" s="134"/>
      <c r="Z27" s="145"/>
      <c r="AA27" s="133"/>
      <c r="AB27" s="134"/>
      <c r="AC27" s="134"/>
      <c r="AD27" s="134"/>
      <c r="AE27" s="134"/>
      <c r="AF27" s="134"/>
      <c r="AG27" s="134"/>
      <c r="AH27" s="136">
        <f t="shared" si="0"/>
        <v>0</v>
      </c>
      <c r="AI27" s="205">
        <f>IF(B27="A",$AL$53,IF(AH27&lt;$AL$53,AH27,$AL$53))</f>
        <v>0</v>
      </c>
      <c r="AJ27" s="208" t="e">
        <f>ROUNDDOWN(AH27/$AL$53,1)</f>
        <v>#DIV/0!</v>
      </c>
      <c r="AK27" s="203"/>
      <c r="AL27" s="56"/>
      <c r="AM27" s="56"/>
    </row>
    <row r="28" spans="1:39" s="57" customFormat="1" ht="21" customHeight="1">
      <c r="A28" s="247"/>
      <c r="B28" s="250"/>
      <c r="C28" s="250"/>
      <c r="D28" s="252"/>
      <c r="E28" s="186" t="s">
        <v>113</v>
      </c>
      <c r="F28" s="142"/>
      <c r="G28" s="138"/>
      <c r="H28" s="138"/>
      <c r="I28" s="138"/>
      <c r="J28" s="138"/>
      <c r="K28" s="138"/>
      <c r="L28" s="139"/>
      <c r="M28" s="140"/>
      <c r="N28" s="138"/>
      <c r="O28" s="138"/>
      <c r="P28" s="138"/>
      <c r="Q28" s="138"/>
      <c r="R28" s="138"/>
      <c r="S28" s="141"/>
      <c r="T28" s="140"/>
      <c r="U28" s="138"/>
      <c r="V28" s="138"/>
      <c r="W28" s="138"/>
      <c r="X28" s="138"/>
      <c r="Y28" s="138"/>
      <c r="Z28" s="141"/>
      <c r="AA28" s="142"/>
      <c r="AB28" s="138"/>
      <c r="AC28" s="138"/>
      <c r="AD28" s="138"/>
      <c r="AE28" s="138"/>
      <c r="AF28" s="138"/>
      <c r="AG28" s="138"/>
      <c r="AH28" s="143">
        <f t="shared" si="0"/>
        <v>0</v>
      </c>
      <c r="AI28" s="206"/>
      <c r="AJ28" s="209"/>
      <c r="AK28" s="204"/>
      <c r="AL28" s="56"/>
      <c r="AM28" s="56"/>
    </row>
    <row r="29" spans="1:39" s="57" customFormat="1" ht="21" customHeight="1">
      <c r="A29" s="247"/>
      <c r="B29" s="250"/>
      <c r="C29" s="250"/>
      <c r="D29" s="252"/>
      <c r="E29" s="186" t="s">
        <v>112</v>
      </c>
      <c r="F29" s="146"/>
      <c r="G29" s="147"/>
      <c r="H29" s="147"/>
      <c r="I29" s="147"/>
      <c r="J29" s="147"/>
      <c r="K29" s="147"/>
      <c r="L29" s="148"/>
      <c r="M29" s="157"/>
      <c r="N29" s="147"/>
      <c r="O29" s="147"/>
      <c r="P29" s="147"/>
      <c r="Q29" s="147"/>
      <c r="R29" s="147"/>
      <c r="S29" s="158"/>
      <c r="T29" s="157"/>
      <c r="U29" s="147"/>
      <c r="V29" s="147"/>
      <c r="W29" s="147"/>
      <c r="X29" s="147"/>
      <c r="Y29" s="147"/>
      <c r="Z29" s="158"/>
      <c r="AA29" s="146"/>
      <c r="AB29" s="147"/>
      <c r="AC29" s="147"/>
      <c r="AD29" s="147"/>
      <c r="AE29" s="147"/>
      <c r="AF29" s="147"/>
      <c r="AG29" s="147"/>
      <c r="AH29" s="149">
        <f t="shared" si="0"/>
        <v>0</v>
      </c>
      <c r="AI29" s="205">
        <f>IF(B29="A",$AL$53,IF(AH29&lt;$AL$53,AH29,$AL$53))</f>
        <v>0</v>
      </c>
      <c r="AJ29" s="207" t="e">
        <f>ROUNDDOWN(AH29/$AL$53,1)</f>
        <v>#DIV/0!</v>
      </c>
      <c r="AK29" s="202"/>
      <c r="AL29" s="56"/>
      <c r="AM29" s="56"/>
    </row>
    <row r="30" spans="1:39" s="57" customFormat="1" ht="21" customHeight="1" thickBot="1">
      <c r="A30" s="249"/>
      <c r="B30" s="251"/>
      <c r="C30" s="251"/>
      <c r="D30" s="253"/>
      <c r="E30" s="188" t="s">
        <v>113</v>
      </c>
      <c r="F30" s="180"/>
      <c r="G30" s="181"/>
      <c r="H30" s="181"/>
      <c r="I30" s="181"/>
      <c r="J30" s="181"/>
      <c r="K30" s="181"/>
      <c r="L30" s="182"/>
      <c r="M30" s="183"/>
      <c r="N30" s="181"/>
      <c r="O30" s="181"/>
      <c r="P30" s="181"/>
      <c r="Q30" s="181"/>
      <c r="R30" s="181"/>
      <c r="S30" s="184"/>
      <c r="T30" s="183"/>
      <c r="U30" s="181"/>
      <c r="V30" s="181"/>
      <c r="W30" s="181"/>
      <c r="X30" s="181"/>
      <c r="Y30" s="181"/>
      <c r="Z30" s="184"/>
      <c r="AA30" s="180"/>
      <c r="AB30" s="181"/>
      <c r="AC30" s="181"/>
      <c r="AD30" s="181"/>
      <c r="AE30" s="181"/>
      <c r="AF30" s="181"/>
      <c r="AG30" s="181"/>
      <c r="AH30" s="150">
        <f t="shared" si="0"/>
        <v>0</v>
      </c>
      <c r="AI30" s="262"/>
      <c r="AJ30" s="209"/>
      <c r="AK30" s="204"/>
      <c r="AL30" s="56"/>
      <c r="AM30" s="56"/>
    </row>
    <row r="31" spans="1:39" s="57" customFormat="1" ht="21" customHeight="1">
      <c r="A31" s="258" t="s">
        <v>21</v>
      </c>
      <c r="B31" s="254"/>
      <c r="C31" s="254"/>
      <c r="D31" s="256"/>
      <c r="E31" s="187" t="s">
        <v>114</v>
      </c>
      <c r="F31" s="179"/>
      <c r="G31" s="152"/>
      <c r="H31" s="152"/>
      <c r="I31" s="152"/>
      <c r="J31" s="152"/>
      <c r="K31" s="152"/>
      <c r="L31" s="153"/>
      <c r="M31" s="154"/>
      <c r="N31" s="152"/>
      <c r="O31" s="152"/>
      <c r="P31" s="152"/>
      <c r="Q31" s="152"/>
      <c r="R31" s="152"/>
      <c r="S31" s="155"/>
      <c r="T31" s="154"/>
      <c r="U31" s="152"/>
      <c r="V31" s="152"/>
      <c r="W31" s="152"/>
      <c r="X31" s="152"/>
      <c r="Y31" s="152"/>
      <c r="Z31" s="155"/>
      <c r="AA31" s="151"/>
      <c r="AB31" s="152"/>
      <c r="AC31" s="152"/>
      <c r="AD31" s="152"/>
      <c r="AE31" s="152"/>
      <c r="AF31" s="152"/>
      <c r="AG31" s="152"/>
      <c r="AH31" s="156">
        <f t="shared" si="0"/>
        <v>0</v>
      </c>
      <c r="AI31" s="243">
        <f>IF(B31="A",$AL$53,IF(AH31&lt;$AL$53,AH31,$AL$53))</f>
        <v>0</v>
      </c>
      <c r="AJ31" s="211" t="e">
        <f>ROUNDDOWN(AH31/$AL$53,1)</f>
        <v>#DIV/0!</v>
      </c>
      <c r="AK31" s="201"/>
      <c r="AL31" s="56"/>
      <c r="AM31" s="56"/>
    </row>
    <row r="32" spans="1:39" s="57" customFormat="1" ht="21" customHeight="1">
      <c r="A32" s="259"/>
      <c r="B32" s="255"/>
      <c r="C32" s="255"/>
      <c r="D32" s="257"/>
      <c r="E32" s="186" t="s">
        <v>115</v>
      </c>
      <c r="F32" s="137"/>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6"/>
      <c r="AJ32" s="207"/>
      <c r="AK32" s="202"/>
      <c r="AL32" s="56"/>
      <c r="AM32" s="56"/>
    </row>
    <row r="33" spans="1:39" s="57" customFormat="1" ht="21" customHeight="1">
      <c r="A33" s="247"/>
      <c r="B33" s="250"/>
      <c r="C33" s="250"/>
      <c r="D33" s="252"/>
      <c r="E33" s="186" t="s">
        <v>114</v>
      </c>
      <c r="F33" s="133"/>
      <c r="G33" s="134"/>
      <c r="H33" s="134"/>
      <c r="I33" s="134"/>
      <c r="J33" s="134"/>
      <c r="K33" s="134"/>
      <c r="L33" s="135"/>
      <c r="M33" s="144"/>
      <c r="N33" s="134"/>
      <c r="O33" s="134"/>
      <c r="P33" s="134"/>
      <c r="Q33" s="134"/>
      <c r="R33" s="134"/>
      <c r="S33" s="145"/>
      <c r="T33" s="144"/>
      <c r="U33" s="134"/>
      <c r="V33" s="134"/>
      <c r="W33" s="134"/>
      <c r="X33" s="134"/>
      <c r="Y33" s="134"/>
      <c r="Z33" s="145"/>
      <c r="AA33" s="133"/>
      <c r="AB33" s="134"/>
      <c r="AC33" s="134"/>
      <c r="AD33" s="134"/>
      <c r="AE33" s="134"/>
      <c r="AF33" s="134"/>
      <c r="AG33" s="134"/>
      <c r="AH33" s="136">
        <f t="shared" si="0"/>
        <v>0</v>
      </c>
      <c r="AI33" s="205">
        <f>IF(B33="A",$AL$53,IF(AH33&lt;$AL$53,AH33,$AL$53))</f>
        <v>0</v>
      </c>
      <c r="AJ33" s="208" t="e">
        <f>ROUNDDOWN(AH33/$AL$53,1)</f>
        <v>#DIV/0!</v>
      </c>
      <c r="AK33" s="203"/>
      <c r="AL33" s="56"/>
      <c r="AM33" s="56"/>
    </row>
    <row r="34" spans="1:39" s="57" customFormat="1" ht="21" customHeight="1">
      <c r="A34" s="247"/>
      <c r="B34" s="250"/>
      <c r="C34" s="250"/>
      <c r="D34" s="252"/>
      <c r="E34" s="186" t="s">
        <v>115</v>
      </c>
      <c r="F34" s="142"/>
      <c r="G34" s="138"/>
      <c r="H34" s="138"/>
      <c r="I34" s="138"/>
      <c r="J34" s="138"/>
      <c r="K34" s="138"/>
      <c r="L34" s="139"/>
      <c r="M34" s="140"/>
      <c r="N34" s="138"/>
      <c r="O34" s="138"/>
      <c r="P34" s="138"/>
      <c r="Q34" s="138"/>
      <c r="R34" s="138"/>
      <c r="S34" s="141"/>
      <c r="T34" s="140"/>
      <c r="U34" s="138"/>
      <c r="V34" s="138"/>
      <c r="W34" s="138"/>
      <c r="X34" s="138"/>
      <c r="Y34" s="138"/>
      <c r="Z34" s="141"/>
      <c r="AA34" s="142"/>
      <c r="AB34" s="138"/>
      <c r="AC34" s="138"/>
      <c r="AD34" s="138"/>
      <c r="AE34" s="138"/>
      <c r="AF34" s="138"/>
      <c r="AG34" s="138"/>
      <c r="AH34" s="143">
        <f t="shared" si="0"/>
        <v>0</v>
      </c>
      <c r="AI34" s="206"/>
      <c r="AJ34" s="209"/>
      <c r="AK34" s="204"/>
      <c r="AL34" s="56"/>
      <c r="AM34" s="56"/>
    </row>
    <row r="35" spans="1:39" s="57" customFormat="1" ht="21" customHeight="1">
      <c r="A35" s="247"/>
      <c r="B35" s="250"/>
      <c r="C35" s="250"/>
      <c r="D35" s="252"/>
      <c r="E35" s="186" t="s">
        <v>114</v>
      </c>
      <c r="F35" s="146"/>
      <c r="G35" s="147"/>
      <c r="H35" s="147"/>
      <c r="I35" s="147"/>
      <c r="J35" s="147"/>
      <c r="K35" s="147"/>
      <c r="L35" s="148"/>
      <c r="M35" s="157"/>
      <c r="N35" s="147"/>
      <c r="O35" s="147"/>
      <c r="P35" s="147"/>
      <c r="Q35" s="147"/>
      <c r="R35" s="147"/>
      <c r="S35" s="158"/>
      <c r="T35" s="157"/>
      <c r="U35" s="147"/>
      <c r="V35" s="147"/>
      <c r="W35" s="147"/>
      <c r="X35" s="147"/>
      <c r="Y35" s="147"/>
      <c r="Z35" s="158"/>
      <c r="AA35" s="146"/>
      <c r="AB35" s="147"/>
      <c r="AC35" s="147"/>
      <c r="AD35" s="147"/>
      <c r="AE35" s="147"/>
      <c r="AF35" s="147"/>
      <c r="AG35" s="147"/>
      <c r="AH35" s="149">
        <f t="shared" si="0"/>
        <v>0</v>
      </c>
      <c r="AI35" s="205">
        <f>IF(B35="A",$AL$53,IF(AH35&lt;$AL$53,AH35,$AL$53))</f>
        <v>0</v>
      </c>
      <c r="AJ35" s="207" t="e">
        <f>ROUNDDOWN(AH35/$AL$53,1)</f>
        <v>#DIV/0!</v>
      </c>
      <c r="AK35" s="202"/>
      <c r="AL35" s="56"/>
      <c r="AM35" s="56"/>
    </row>
    <row r="36" spans="1:39" s="57" customFormat="1" ht="21" customHeight="1">
      <c r="A36" s="247"/>
      <c r="B36" s="250"/>
      <c r="C36" s="250"/>
      <c r="D36" s="252"/>
      <c r="E36" s="186" t="s">
        <v>115</v>
      </c>
      <c r="F36" s="142"/>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6"/>
      <c r="AJ36" s="207"/>
      <c r="AK36" s="202"/>
      <c r="AL36" s="56"/>
      <c r="AM36" s="56"/>
    </row>
    <row r="37" spans="1:39" s="57" customFormat="1" ht="21" customHeight="1">
      <c r="A37" s="247"/>
      <c r="B37" s="250"/>
      <c r="C37" s="250"/>
      <c r="D37" s="252"/>
      <c r="E37" s="186" t="s">
        <v>114</v>
      </c>
      <c r="F37" s="133"/>
      <c r="G37" s="134"/>
      <c r="H37" s="134"/>
      <c r="I37" s="134"/>
      <c r="J37" s="134"/>
      <c r="K37" s="134"/>
      <c r="L37" s="135"/>
      <c r="M37" s="144"/>
      <c r="N37" s="134"/>
      <c r="O37" s="134"/>
      <c r="P37" s="134"/>
      <c r="Q37" s="134"/>
      <c r="R37" s="134"/>
      <c r="S37" s="145"/>
      <c r="T37" s="144"/>
      <c r="U37" s="134"/>
      <c r="V37" s="134"/>
      <c r="W37" s="134"/>
      <c r="X37" s="134"/>
      <c r="Y37" s="134"/>
      <c r="Z37" s="145"/>
      <c r="AA37" s="133"/>
      <c r="AB37" s="134"/>
      <c r="AC37" s="134"/>
      <c r="AD37" s="134"/>
      <c r="AE37" s="134"/>
      <c r="AF37" s="134"/>
      <c r="AG37" s="134"/>
      <c r="AH37" s="136">
        <f t="shared" si="0"/>
        <v>0</v>
      </c>
      <c r="AI37" s="205">
        <f>IF(B37="A",$AL$53,IF(AH37&lt;$AL$53,AH37,$AL$53))</f>
        <v>0</v>
      </c>
      <c r="AJ37" s="208" t="e">
        <f>ROUNDDOWN(AH37/$AL$53,1)</f>
        <v>#DIV/0!</v>
      </c>
      <c r="AK37" s="203"/>
      <c r="AL37" s="56"/>
      <c r="AM37" s="56"/>
    </row>
    <row r="38" spans="1:39" s="57" customFormat="1" ht="21" customHeight="1">
      <c r="A38" s="247"/>
      <c r="B38" s="250"/>
      <c r="C38" s="250"/>
      <c r="D38" s="252"/>
      <c r="E38" s="186" t="s">
        <v>115</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6"/>
      <c r="AJ38" s="209"/>
      <c r="AK38" s="204"/>
      <c r="AL38" s="56"/>
      <c r="AM38" s="56"/>
    </row>
    <row r="39" spans="1:39" s="57" customFormat="1" ht="21" customHeight="1">
      <c r="A39" s="247"/>
      <c r="B39" s="250"/>
      <c r="C39" s="250"/>
      <c r="D39" s="252"/>
      <c r="E39" s="186" t="s">
        <v>114</v>
      </c>
      <c r="F39" s="146"/>
      <c r="G39" s="147"/>
      <c r="H39" s="147"/>
      <c r="I39" s="147"/>
      <c r="J39" s="147"/>
      <c r="K39" s="147"/>
      <c r="L39" s="148"/>
      <c r="M39" s="157"/>
      <c r="N39" s="147"/>
      <c r="O39" s="147"/>
      <c r="P39" s="147"/>
      <c r="Q39" s="147"/>
      <c r="R39" s="147"/>
      <c r="S39" s="158"/>
      <c r="T39" s="157"/>
      <c r="U39" s="147"/>
      <c r="V39" s="147"/>
      <c r="W39" s="147"/>
      <c r="X39" s="147"/>
      <c r="Y39" s="147"/>
      <c r="Z39" s="158"/>
      <c r="AA39" s="146"/>
      <c r="AB39" s="147"/>
      <c r="AC39" s="147"/>
      <c r="AD39" s="147"/>
      <c r="AE39" s="147"/>
      <c r="AF39" s="147"/>
      <c r="AG39" s="147"/>
      <c r="AH39" s="149">
        <f t="shared" si="0"/>
        <v>0</v>
      </c>
      <c r="AI39" s="205">
        <f>IF(B39="A",$AL$53,IF(AH39&lt;$AL$53,AH39,$AL$53))</f>
        <v>0</v>
      </c>
      <c r="AJ39" s="208" t="e">
        <f>ROUNDDOWN(AH39/$AL$53,1)</f>
        <v>#DIV/0!</v>
      </c>
      <c r="AK39" s="203"/>
      <c r="AL39" s="56"/>
      <c r="AM39" s="56"/>
    </row>
    <row r="40" spans="1:39" s="57" customFormat="1" ht="21" customHeight="1">
      <c r="A40" s="247"/>
      <c r="B40" s="250"/>
      <c r="C40" s="250"/>
      <c r="D40" s="252"/>
      <c r="E40" s="186" t="s">
        <v>115</v>
      </c>
      <c r="F40" s="142"/>
      <c r="G40" s="138"/>
      <c r="H40" s="138"/>
      <c r="I40" s="138"/>
      <c r="J40" s="138"/>
      <c r="K40" s="138"/>
      <c r="L40" s="139"/>
      <c r="M40" s="140"/>
      <c r="N40" s="138"/>
      <c r="O40" s="138"/>
      <c r="P40" s="138"/>
      <c r="Q40" s="138"/>
      <c r="R40" s="138"/>
      <c r="S40" s="141"/>
      <c r="T40" s="140"/>
      <c r="U40" s="138"/>
      <c r="V40" s="138"/>
      <c r="W40" s="138"/>
      <c r="X40" s="138"/>
      <c r="Y40" s="138"/>
      <c r="Z40" s="141"/>
      <c r="AA40" s="142"/>
      <c r="AB40" s="138"/>
      <c r="AC40" s="138"/>
      <c r="AD40" s="138"/>
      <c r="AE40" s="138"/>
      <c r="AF40" s="138"/>
      <c r="AG40" s="138"/>
      <c r="AH40" s="143">
        <f t="shared" si="0"/>
        <v>0</v>
      </c>
      <c r="AI40" s="206"/>
      <c r="AJ40" s="209"/>
      <c r="AK40" s="204"/>
      <c r="AL40" s="56"/>
      <c r="AM40" s="56"/>
    </row>
    <row r="41" spans="1:39" s="57" customFormat="1" ht="21" customHeight="1">
      <c r="A41" s="247"/>
      <c r="B41" s="250"/>
      <c r="C41" s="250"/>
      <c r="D41" s="252"/>
      <c r="E41" s="186" t="s">
        <v>114</v>
      </c>
      <c r="F41" s="146"/>
      <c r="G41" s="147"/>
      <c r="H41" s="147"/>
      <c r="I41" s="147"/>
      <c r="J41" s="147"/>
      <c r="K41" s="147"/>
      <c r="L41" s="148"/>
      <c r="M41" s="157"/>
      <c r="N41" s="147"/>
      <c r="O41" s="147"/>
      <c r="P41" s="147"/>
      <c r="Q41" s="147"/>
      <c r="R41" s="147"/>
      <c r="S41" s="158"/>
      <c r="T41" s="157"/>
      <c r="U41" s="147"/>
      <c r="V41" s="147"/>
      <c r="W41" s="147"/>
      <c r="X41" s="147"/>
      <c r="Y41" s="147"/>
      <c r="Z41" s="158"/>
      <c r="AA41" s="146"/>
      <c r="AB41" s="147"/>
      <c r="AC41" s="147"/>
      <c r="AD41" s="147"/>
      <c r="AE41" s="147"/>
      <c r="AF41" s="147"/>
      <c r="AG41" s="147"/>
      <c r="AH41" s="149">
        <f>SUM(F41:AG41)</f>
        <v>0</v>
      </c>
      <c r="AI41" s="205">
        <f>IF(B41="A",$AL$53,IF(AH41&lt;$AL$53,AH41,$AL$53))</f>
        <v>0</v>
      </c>
      <c r="AJ41" s="208" t="e">
        <f>ROUNDDOWN(AH41/$AL$53,1)</f>
        <v>#DIV/0!</v>
      </c>
      <c r="AK41" s="202"/>
      <c r="AL41" s="56"/>
      <c r="AM41" s="56"/>
    </row>
    <row r="42" spans="1:39" s="57" customFormat="1" ht="21" customHeight="1">
      <c r="A42" s="247"/>
      <c r="B42" s="250"/>
      <c r="C42" s="250"/>
      <c r="D42" s="252"/>
      <c r="E42" s="186" t="s">
        <v>115</v>
      </c>
      <c r="F42" s="142"/>
      <c r="G42" s="138"/>
      <c r="H42" s="138"/>
      <c r="I42" s="138"/>
      <c r="J42" s="138"/>
      <c r="K42" s="138"/>
      <c r="L42" s="139"/>
      <c r="M42" s="140"/>
      <c r="N42" s="138"/>
      <c r="O42" s="138"/>
      <c r="P42" s="138"/>
      <c r="Q42" s="138"/>
      <c r="R42" s="138"/>
      <c r="S42" s="141"/>
      <c r="T42" s="140"/>
      <c r="U42" s="138"/>
      <c r="V42" s="138"/>
      <c r="W42" s="138"/>
      <c r="X42" s="138"/>
      <c r="Y42" s="138"/>
      <c r="Z42" s="141"/>
      <c r="AA42" s="142"/>
      <c r="AB42" s="138"/>
      <c r="AC42" s="138"/>
      <c r="AD42" s="138"/>
      <c r="AE42" s="138"/>
      <c r="AF42" s="138"/>
      <c r="AG42" s="138"/>
      <c r="AH42" s="143">
        <f>SUM(F42:AG42)</f>
        <v>0</v>
      </c>
      <c r="AI42" s="206"/>
      <c r="AJ42" s="209"/>
      <c r="AK42" s="204"/>
      <c r="AL42" s="56"/>
      <c r="AM42" s="56"/>
    </row>
    <row r="43" spans="1:39" s="57" customFormat="1" ht="21" customHeight="1">
      <c r="A43" s="247"/>
      <c r="B43" s="250"/>
      <c r="C43" s="250"/>
      <c r="D43" s="252"/>
      <c r="E43" s="186" t="s">
        <v>114</v>
      </c>
      <c r="F43" s="146"/>
      <c r="G43" s="147"/>
      <c r="H43" s="147"/>
      <c r="I43" s="147"/>
      <c r="J43" s="147"/>
      <c r="K43" s="147"/>
      <c r="L43" s="148"/>
      <c r="M43" s="157"/>
      <c r="N43" s="147"/>
      <c r="O43" s="147"/>
      <c r="P43" s="147"/>
      <c r="Q43" s="147"/>
      <c r="R43" s="147"/>
      <c r="S43" s="158"/>
      <c r="T43" s="157"/>
      <c r="U43" s="147"/>
      <c r="V43" s="147"/>
      <c r="W43" s="147"/>
      <c r="X43" s="147"/>
      <c r="Y43" s="147"/>
      <c r="Z43" s="158"/>
      <c r="AA43" s="146"/>
      <c r="AB43" s="147"/>
      <c r="AC43" s="147"/>
      <c r="AD43" s="147"/>
      <c r="AE43" s="147"/>
      <c r="AF43" s="147"/>
      <c r="AG43" s="147"/>
      <c r="AH43" s="149">
        <f>SUM(F43:AG43)</f>
        <v>0</v>
      </c>
      <c r="AI43" s="205">
        <f>IF(B43="A",$AL$53,IF(AH43&lt;$AL$53,AH43,$AL$53))</f>
        <v>0</v>
      </c>
      <c r="AJ43" s="207" t="e">
        <f>ROUNDDOWN(AH43/$AL$53,1)</f>
        <v>#DIV/0!</v>
      </c>
      <c r="AK43" s="203"/>
      <c r="AL43" s="56"/>
      <c r="AM43" s="56"/>
    </row>
    <row r="44" spans="1:39" s="57" customFormat="1" ht="21" customHeight="1">
      <c r="A44" s="247"/>
      <c r="B44" s="250"/>
      <c r="C44" s="250"/>
      <c r="D44" s="252"/>
      <c r="E44" s="186" t="s">
        <v>115</v>
      </c>
      <c r="F44" s="142"/>
      <c r="G44" s="138"/>
      <c r="H44" s="138"/>
      <c r="I44" s="138"/>
      <c r="J44" s="138"/>
      <c r="K44" s="138"/>
      <c r="L44" s="139"/>
      <c r="M44" s="140"/>
      <c r="N44" s="138"/>
      <c r="O44" s="138"/>
      <c r="P44" s="138"/>
      <c r="Q44" s="138"/>
      <c r="R44" s="138"/>
      <c r="S44" s="141"/>
      <c r="T44" s="140"/>
      <c r="U44" s="138"/>
      <c r="V44" s="138"/>
      <c r="W44" s="138"/>
      <c r="X44" s="138"/>
      <c r="Y44" s="138"/>
      <c r="Z44" s="141"/>
      <c r="AA44" s="142"/>
      <c r="AB44" s="138"/>
      <c r="AC44" s="138"/>
      <c r="AD44" s="138"/>
      <c r="AE44" s="138"/>
      <c r="AF44" s="138"/>
      <c r="AG44" s="138"/>
      <c r="AH44" s="143">
        <f>SUM(F44:AG44)</f>
        <v>0</v>
      </c>
      <c r="AI44" s="206"/>
      <c r="AJ44" s="209"/>
      <c r="AK44" s="204"/>
      <c r="AL44" s="56"/>
      <c r="AM44" s="56"/>
    </row>
    <row r="45" spans="1:39" s="57" customFormat="1" ht="21" customHeight="1">
      <c r="A45" s="247"/>
      <c r="B45" s="250"/>
      <c r="C45" s="250"/>
      <c r="D45" s="252"/>
      <c r="E45" s="186" t="s">
        <v>114</v>
      </c>
      <c r="F45" s="146"/>
      <c r="G45" s="147"/>
      <c r="H45" s="147"/>
      <c r="I45" s="147"/>
      <c r="J45" s="147"/>
      <c r="K45" s="147"/>
      <c r="L45" s="148"/>
      <c r="M45" s="157"/>
      <c r="N45" s="147"/>
      <c r="O45" s="147"/>
      <c r="P45" s="147"/>
      <c r="Q45" s="147"/>
      <c r="R45" s="147"/>
      <c r="S45" s="158"/>
      <c r="T45" s="157"/>
      <c r="U45" s="147"/>
      <c r="V45" s="147"/>
      <c r="W45" s="147"/>
      <c r="X45" s="147"/>
      <c r="Y45" s="147"/>
      <c r="Z45" s="158"/>
      <c r="AA45" s="146"/>
      <c r="AB45" s="147"/>
      <c r="AC45" s="147"/>
      <c r="AD45" s="147"/>
      <c r="AE45" s="147"/>
      <c r="AF45" s="147"/>
      <c r="AG45" s="147"/>
      <c r="AH45" s="149">
        <f t="shared" si="0"/>
        <v>0</v>
      </c>
      <c r="AI45" s="205">
        <f>IF(B45="A",$AL$53,IF(AH45&lt;$AL$53,AH45,$AL$53))</f>
        <v>0</v>
      </c>
      <c r="AJ45" s="207" t="e">
        <f>ROUNDDOWN(AH45/$AL$53,1)</f>
        <v>#DIV/0!</v>
      </c>
      <c r="AK45" s="202"/>
      <c r="AL45" s="56"/>
      <c r="AM45" s="56"/>
    </row>
    <row r="46" spans="1:39" s="57" customFormat="1" ht="21" customHeight="1" thickBot="1">
      <c r="A46" s="247"/>
      <c r="B46" s="250"/>
      <c r="C46" s="250"/>
      <c r="D46" s="252"/>
      <c r="E46" s="188" t="s">
        <v>115</v>
      </c>
      <c r="F46" s="142"/>
      <c r="G46" s="138"/>
      <c r="H46" s="138"/>
      <c r="I46" s="138"/>
      <c r="J46" s="138"/>
      <c r="K46" s="138"/>
      <c r="L46" s="139"/>
      <c r="M46" s="140"/>
      <c r="N46" s="138"/>
      <c r="O46" s="138"/>
      <c r="P46" s="138"/>
      <c r="Q46" s="138"/>
      <c r="R46" s="138"/>
      <c r="S46" s="141"/>
      <c r="T46" s="140"/>
      <c r="U46" s="138"/>
      <c r="V46" s="138"/>
      <c r="W46" s="138"/>
      <c r="X46" s="138"/>
      <c r="Y46" s="138"/>
      <c r="Z46" s="141"/>
      <c r="AA46" s="142"/>
      <c r="AB46" s="138"/>
      <c r="AC46" s="138"/>
      <c r="AD46" s="138"/>
      <c r="AE46" s="138"/>
      <c r="AF46" s="138"/>
      <c r="AG46" s="138"/>
      <c r="AH46" s="143">
        <f t="shared" si="0"/>
        <v>0</v>
      </c>
      <c r="AI46" s="206"/>
      <c r="AJ46" s="209"/>
      <c r="AK46" s="204"/>
      <c r="AL46" s="56"/>
      <c r="AM46" s="56"/>
    </row>
    <row r="47" spans="1:39" s="57" customFormat="1" ht="29.25" customHeight="1" thickBot="1">
      <c r="A47" s="260" t="s">
        <v>141</v>
      </c>
      <c r="B47" s="261"/>
      <c r="C47" s="261"/>
      <c r="D47" s="261"/>
      <c r="E47" s="261"/>
      <c r="F47" s="185">
        <f t="shared" ref="F47:AG47" si="2">SUM(F14,F16,F18)</f>
        <v>0</v>
      </c>
      <c r="G47" s="160">
        <f t="shared" si="2"/>
        <v>0</v>
      </c>
      <c r="H47" s="160">
        <f t="shared" si="2"/>
        <v>0</v>
      </c>
      <c r="I47" s="160">
        <f t="shared" si="2"/>
        <v>0</v>
      </c>
      <c r="J47" s="160">
        <f t="shared" si="2"/>
        <v>0</v>
      </c>
      <c r="K47" s="160">
        <f t="shared" si="2"/>
        <v>0</v>
      </c>
      <c r="L47" s="161">
        <f t="shared" si="2"/>
        <v>0</v>
      </c>
      <c r="M47" s="162">
        <f t="shared" si="2"/>
        <v>0</v>
      </c>
      <c r="N47" s="160">
        <f t="shared" si="2"/>
        <v>0</v>
      </c>
      <c r="O47" s="160">
        <f t="shared" si="2"/>
        <v>0</v>
      </c>
      <c r="P47" s="160">
        <f t="shared" si="2"/>
        <v>0</v>
      </c>
      <c r="Q47" s="160">
        <f t="shared" si="2"/>
        <v>0</v>
      </c>
      <c r="R47" s="160">
        <f t="shared" si="2"/>
        <v>0</v>
      </c>
      <c r="S47" s="163">
        <f t="shared" si="2"/>
        <v>0</v>
      </c>
      <c r="T47" s="162">
        <f t="shared" si="2"/>
        <v>0</v>
      </c>
      <c r="U47" s="160">
        <f t="shared" si="2"/>
        <v>0</v>
      </c>
      <c r="V47" s="160">
        <f t="shared" si="2"/>
        <v>0</v>
      </c>
      <c r="W47" s="160">
        <f t="shared" si="2"/>
        <v>0</v>
      </c>
      <c r="X47" s="160">
        <f t="shared" si="2"/>
        <v>0</v>
      </c>
      <c r="Y47" s="160">
        <f t="shared" si="2"/>
        <v>0</v>
      </c>
      <c r="Z47" s="163">
        <f t="shared" si="2"/>
        <v>0</v>
      </c>
      <c r="AA47" s="159">
        <f t="shared" si="2"/>
        <v>0</v>
      </c>
      <c r="AB47" s="160">
        <f t="shared" si="2"/>
        <v>0</v>
      </c>
      <c r="AC47" s="160">
        <f t="shared" si="2"/>
        <v>0</v>
      </c>
      <c r="AD47" s="160">
        <f t="shared" si="2"/>
        <v>0</v>
      </c>
      <c r="AE47" s="160">
        <f t="shared" si="2"/>
        <v>0</v>
      </c>
      <c r="AF47" s="160">
        <f t="shared" si="2"/>
        <v>0</v>
      </c>
      <c r="AG47" s="160">
        <f t="shared" si="2"/>
        <v>0</v>
      </c>
      <c r="AH47" s="164">
        <f t="shared" si="0"/>
        <v>0</v>
      </c>
      <c r="AI47" s="170" t="s">
        <v>116</v>
      </c>
      <c r="AJ47" s="170" t="s">
        <v>116</v>
      </c>
      <c r="AK47" s="120"/>
    </row>
    <row r="48" spans="1:39" s="57" customFormat="1" ht="29.25" customHeight="1" thickBot="1">
      <c r="A48" s="260" t="s">
        <v>145</v>
      </c>
      <c r="B48" s="261"/>
      <c r="C48" s="261"/>
      <c r="D48" s="261"/>
      <c r="E48" s="261"/>
      <c r="F48" s="185">
        <f>SUM(F32,F34,F36,F38,F40,F42,F44,F46)</f>
        <v>0</v>
      </c>
      <c r="G48" s="160">
        <f t="shared" ref="G48:AG48" si="3">SUM(G32,G34,G36,G38,G40,G42,G44,G46)</f>
        <v>0</v>
      </c>
      <c r="H48" s="160">
        <f t="shared" si="3"/>
        <v>0</v>
      </c>
      <c r="I48" s="160">
        <f t="shared" si="3"/>
        <v>0</v>
      </c>
      <c r="J48" s="160">
        <f t="shared" si="3"/>
        <v>0</v>
      </c>
      <c r="K48" s="160">
        <f t="shared" si="3"/>
        <v>0</v>
      </c>
      <c r="L48" s="161">
        <f t="shared" si="3"/>
        <v>0</v>
      </c>
      <c r="M48" s="162">
        <f t="shared" si="3"/>
        <v>0</v>
      </c>
      <c r="N48" s="160">
        <f t="shared" si="3"/>
        <v>0</v>
      </c>
      <c r="O48" s="160">
        <f t="shared" si="3"/>
        <v>0</v>
      </c>
      <c r="P48" s="160">
        <f t="shared" si="3"/>
        <v>0</v>
      </c>
      <c r="Q48" s="160">
        <f t="shared" si="3"/>
        <v>0</v>
      </c>
      <c r="R48" s="160">
        <f t="shared" si="3"/>
        <v>0</v>
      </c>
      <c r="S48" s="163">
        <f t="shared" si="3"/>
        <v>0</v>
      </c>
      <c r="T48" s="162">
        <f t="shared" si="3"/>
        <v>0</v>
      </c>
      <c r="U48" s="160">
        <f t="shared" si="3"/>
        <v>0</v>
      </c>
      <c r="V48" s="160">
        <f t="shared" si="3"/>
        <v>0</v>
      </c>
      <c r="W48" s="160">
        <f t="shared" si="3"/>
        <v>0</v>
      </c>
      <c r="X48" s="160">
        <f t="shared" si="3"/>
        <v>0</v>
      </c>
      <c r="Y48" s="160">
        <f t="shared" si="3"/>
        <v>0</v>
      </c>
      <c r="Z48" s="163">
        <f t="shared" si="3"/>
        <v>0</v>
      </c>
      <c r="AA48" s="159">
        <f t="shared" si="3"/>
        <v>0</v>
      </c>
      <c r="AB48" s="160">
        <f t="shared" si="3"/>
        <v>0</v>
      </c>
      <c r="AC48" s="160">
        <f t="shared" si="3"/>
        <v>0</v>
      </c>
      <c r="AD48" s="160">
        <f t="shared" si="3"/>
        <v>0</v>
      </c>
      <c r="AE48" s="160">
        <f t="shared" si="3"/>
        <v>0</v>
      </c>
      <c r="AF48" s="160">
        <f t="shared" si="3"/>
        <v>0</v>
      </c>
      <c r="AG48" s="160">
        <f t="shared" si="3"/>
        <v>0</v>
      </c>
      <c r="AH48" s="164">
        <f t="shared" si="0"/>
        <v>0</v>
      </c>
      <c r="AI48" s="170" t="s">
        <v>100</v>
      </c>
      <c r="AJ48" s="170" t="s">
        <v>100</v>
      </c>
      <c r="AK48" s="120"/>
    </row>
    <row r="49" spans="1:41" ht="28.5" customHeight="1" thickBot="1">
      <c r="A49" s="260" t="s">
        <v>146</v>
      </c>
      <c r="B49" s="261"/>
      <c r="C49" s="261"/>
      <c r="D49" s="261"/>
      <c r="E49" s="261"/>
      <c r="F49" s="185">
        <f t="shared" ref="F49:AG49" si="4">$N6+ROUNDUP($R6/60,1)</f>
        <v>0</v>
      </c>
      <c r="G49" s="160">
        <f t="shared" si="4"/>
        <v>0</v>
      </c>
      <c r="H49" s="160">
        <f t="shared" si="4"/>
        <v>0</v>
      </c>
      <c r="I49" s="160">
        <f t="shared" si="4"/>
        <v>0</v>
      </c>
      <c r="J49" s="160">
        <f t="shared" si="4"/>
        <v>0</v>
      </c>
      <c r="K49" s="160">
        <f t="shared" si="4"/>
        <v>0</v>
      </c>
      <c r="L49" s="161">
        <f t="shared" si="4"/>
        <v>0</v>
      </c>
      <c r="M49" s="162">
        <f t="shared" si="4"/>
        <v>0</v>
      </c>
      <c r="N49" s="160">
        <f t="shared" si="4"/>
        <v>0</v>
      </c>
      <c r="O49" s="160">
        <f t="shared" si="4"/>
        <v>0</v>
      </c>
      <c r="P49" s="160">
        <f t="shared" si="4"/>
        <v>0</v>
      </c>
      <c r="Q49" s="160">
        <f t="shared" si="4"/>
        <v>0</v>
      </c>
      <c r="R49" s="160">
        <f t="shared" si="4"/>
        <v>0</v>
      </c>
      <c r="S49" s="163">
        <f t="shared" si="4"/>
        <v>0</v>
      </c>
      <c r="T49" s="162">
        <f t="shared" si="4"/>
        <v>0</v>
      </c>
      <c r="U49" s="160">
        <f t="shared" si="4"/>
        <v>0</v>
      </c>
      <c r="V49" s="160">
        <f t="shared" si="4"/>
        <v>0</v>
      </c>
      <c r="W49" s="160">
        <f t="shared" si="4"/>
        <v>0</v>
      </c>
      <c r="X49" s="160">
        <f t="shared" si="4"/>
        <v>0</v>
      </c>
      <c r="Y49" s="160">
        <f t="shared" si="4"/>
        <v>0</v>
      </c>
      <c r="Z49" s="163">
        <f t="shared" si="4"/>
        <v>0</v>
      </c>
      <c r="AA49" s="159">
        <f t="shared" si="4"/>
        <v>0</v>
      </c>
      <c r="AB49" s="160">
        <f t="shared" si="4"/>
        <v>0</v>
      </c>
      <c r="AC49" s="160">
        <f t="shared" si="4"/>
        <v>0</v>
      </c>
      <c r="AD49" s="160">
        <f t="shared" si="4"/>
        <v>0</v>
      </c>
      <c r="AE49" s="160">
        <f t="shared" si="4"/>
        <v>0</v>
      </c>
      <c r="AF49" s="160">
        <f t="shared" si="4"/>
        <v>0</v>
      </c>
      <c r="AG49" s="160">
        <f t="shared" si="4"/>
        <v>0</v>
      </c>
      <c r="AH49" s="164" t="s">
        <v>100</v>
      </c>
      <c r="AI49" s="170" t="s">
        <v>100</v>
      </c>
      <c r="AJ49" s="170" t="s">
        <v>100</v>
      </c>
      <c r="AK49" s="120"/>
    </row>
    <row r="50" spans="1:41" ht="18.75" customHeight="1">
      <c r="A50" s="165"/>
      <c r="B50" s="165"/>
      <c r="C50" s="165"/>
      <c r="D50" s="165"/>
      <c r="E50" s="165" t="s">
        <v>143</v>
      </c>
      <c r="F50" s="166" t="str">
        <f t="shared" ref="F50:AG50" si="5">IF(F47&gt;=($N6+ROUNDUP($R6/60,2)),"○","×")</f>
        <v>○</v>
      </c>
      <c r="G50" s="166" t="str">
        <f t="shared" si="5"/>
        <v>○</v>
      </c>
      <c r="H50" s="166" t="str">
        <f t="shared" si="5"/>
        <v>○</v>
      </c>
      <c r="I50" s="166" t="str">
        <f t="shared" si="5"/>
        <v>○</v>
      </c>
      <c r="J50" s="166" t="str">
        <f t="shared" si="5"/>
        <v>○</v>
      </c>
      <c r="K50" s="166" t="str">
        <f t="shared" si="5"/>
        <v>○</v>
      </c>
      <c r="L50" s="166" t="str">
        <f t="shared" si="5"/>
        <v>○</v>
      </c>
      <c r="M50" s="166" t="str">
        <f t="shared" si="5"/>
        <v>○</v>
      </c>
      <c r="N50" s="166" t="str">
        <f t="shared" si="5"/>
        <v>○</v>
      </c>
      <c r="O50" s="166" t="str">
        <f t="shared" si="5"/>
        <v>○</v>
      </c>
      <c r="P50" s="166" t="str">
        <f t="shared" si="5"/>
        <v>○</v>
      </c>
      <c r="Q50" s="166" t="str">
        <f t="shared" si="5"/>
        <v>○</v>
      </c>
      <c r="R50" s="166" t="str">
        <f t="shared" si="5"/>
        <v>○</v>
      </c>
      <c r="S50" s="166" t="str">
        <f t="shared" si="5"/>
        <v>○</v>
      </c>
      <c r="T50" s="166" t="str">
        <f t="shared" si="5"/>
        <v>○</v>
      </c>
      <c r="U50" s="166" t="str">
        <f t="shared" si="5"/>
        <v>○</v>
      </c>
      <c r="V50" s="166" t="str">
        <f t="shared" si="5"/>
        <v>○</v>
      </c>
      <c r="W50" s="166" t="str">
        <f t="shared" si="5"/>
        <v>○</v>
      </c>
      <c r="X50" s="166" t="str">
        <f t="shared" si="5"/>
        <v>○</v>
      </c>
      <c r="Y50" s="166" t="str">
        <f t="shared" si="5"/>
        <v>○</v>
      </c>
      <c r="Z50" s="166" t="str">
        <f t="shared" si="5"/>
        <v>○</v>
      </c>
      <c r="AA50" s="166" t="str">
        <f t="shared" si="5"/>
        <v>○</v>
      </c>
      <c r="AB50" s="166" t="str">
        <f t="shared" si="5"/>
        <v>○</v>
      </c>
      <c r="AC50" s="166" t="str">
        <f t="shared" si="5"/>
        <v>○</v>
      </c>
      <c r="AD50" s="166" t="str">
        <f t="shared" si="5"/>
        <v>○</v>
      </c>
      <c r="AE50" s="166" t="str">
        <f t="shared" si="5"/>
        <v>○</v>
      </c>
      <c r="AF50" s="166" t="str">
        <f t="shared" si="5"/>
        <v>○</v>
      </c>
      <c r="AG50" s="166" t="str">
        <f t="shared" si="5"/>
        <v>○</v>
      </c>
      <c r="AH50" s="166"/>
      <c r="AI50" s="167"/>
      <c r="AJ50" s="168"/>
      <c r="AK50" s="169"/>
    </row>
    <row r="51" spans="1:41" ht="16.5" customHeight="1">
      <c r="A51" s="165"/>
      <c r="B51" s="165"/>
      <c r="C51" s="165"/>
      <c r="D51" s="165"/>
      <c r="E51" s="165" t="s">
        <v>144</v>
      </c>
      <c r="F51" s="166" t="str">
        <f t="shared" ref="F51:AG51" si="6">IF(F48&gt;=F49,"○","×")</f>
        <v>○</v>
      </c>
      <c r="G51" s="166" t="str">
        <f t="shared" si="6"/>
        <v>○</v>
      </c>
      <c r="H51" s="166" t="str">
        <f t="shared" si="6"/>
        <v>○</v>
      </c>
      <c r="I51" s="166" t="str">
        <f t="shared" si="6"/>
        <v>○</v>
      </c>
      <c r="J51" s="166" t="str">
        <f t="shared" si="6"/>
        <v>○</v>
      </c>
      <c r="K51" s="166" t="str">
        <f t="shared" si="6"/>
        <v>○</v>
      </c>
      <c r="L51" s="166" t="str">
        <f t="shared" si="6"/>
        <v>○</v>
      </c>
      <c r="M51" s="166" t="str">
        <f t="shared" si="6"/>
        <v>○</v>
      </c>
      <c r="N51" s="166" t="str">
        <f t="shared" si="6"/>
        <v>○</v>
      </c>
      <c r="O51" s="166" t="str">
        <f t="shared" si="6"/>
        <v>○</v>
      </c>
      <c r="P51" s="166" t="str">
        <f t="shared" si="6"/>
        <v>○</v>
      </c>
      <c r="Q51" s="166" t="str">
        <f t="shared" si="6"/>
        <v>○</v>
      </c>
      <c r="R51" s="166" t="str">
        <f t="shared" si="6"/>
        <v>○</v>
      </c>
      <c r="S51" s="166" t="str">
        <f t="shared" si="6"/>
        <v>○</v>
      </c>
      <c r="T51" s="166" t="str">
        <f t="shared" si="6"/>
        <v>○</v>
      </c>
      <c r="U51" s="166" t="str">
        <f t="shared" si="6"/>
        <v>○</v>
      </c>
      <c r="V51" s="166" t="str">
        <f t="shared" si="6"/>
        <v>○</v>
      </c>
      <c r="W51" s="166" t="str">
        <f t="shared" si="6"/>
        <v>○</v>
      </c>
      <c r="X51" s="166" t="str">
        <f t="shared" si="6"/>
        <v>○</v>
      </c>
      <c r="Y51" s="166" t="str">
        <f t="shared" si="6"/>
        <v>○</v>
      </c>
      <c r="Z51" s="166" t="str">
        <f t="shared" si="6"/>
        <v>○</v>
      </c>
      <c r="AA51" s="166" t="str">
        <f t="shared" si="6"/>
        <v>○</v>
      </c>
      <c r="AB51" s="166" t="str">
        <f t="shared" si="6"/>
        <v>○</v>
      </c>
      <c r="AC51" s="166" t="str">
        <f t="shared" si="6"/>
        <v>○</v>
      </c>
      <c r="AD51" s="166" t="str">
        <f t="shared" si="6"/>
        <v>○</v>
      </c>
      <c r="AE51" s="166" t="str">
        <f t="shared" si="6"/>
        <v>○</v>
      </c>
      <c r="AF51" s="166" t="str">
        <f t="shared" si="6"/>
        <v>○</v>
      </c>
      <c r="AG51" s="166" t="str">
        <f t="shared" si="6"/>
        <v>○</v>
      </c>
      <c r="AH51" s="166"/>
      <c r="AI51" s="167"/>
      <c r="AJ51" s="168"/>
      <c r="AK51" s="169"/>
      <c r="AM51" s="5"/>
    </row>
    <row r="52" spans="1:41" s="21" customFormat="1" ht="23.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5"/>
    </row>
    <row r="53" spans="1:41" s="21" customFormat="1" ht="23.25" customHeight="1" thickBot="1">
      <c r="A53" s="7"/>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9"/>
      <c r="AI53" s="10"/>
      <c r="AJ53" s="13"/>
      <c r="AK53" s="5"/>
      <c r="AL53" s="21">
        <f>(S54*60+W54)/60*4</f>
        <v>0</v>
      </c>
    </row>
    <row r="54" spans="1:41" s="21" customFormat="1" ht="23.25" customHeight="1" thickBot="1">
      <c r="A54" s="17" t="s">
        <v>24</v>
      </c>
      <c r="C54" s="18"/>
      <c r="D54" s="18"/>
      <c r="E54" s="18"/>
      <c r="F54" s="18"/>
      <c r="G54" s="18"/>
      <c r="H54" s="18"/>
      <c r="I54" s="18"/>
      <c r="J54" s="18"/>
      <c r="K54" s="18"/>
      <c r="L54" s="18"/>
      <c r="M54" s="18"/>
      <c r="N54" s="18"/>
      <c r="O54" s="18"/>
      <c r="P54" s="18"/>
      <c r="Q54" s="18"/>
      <c r="R54" s="19" t="s">
        <v>101</v>
      </c>
      <c r="S54" s="215"/>
      <c r="T54" s="216"/>
      <c r="U54" s="217" t="s">
        <v>22</v>
      </c>
      <c r="V54" s="218"/>
      <c r="W54" s="213"/>
      <c r="X54" s="214"/>
      <c r="Y54" s="19" t="s">
        <v>23</v>
      </c>
      <c r="Z54" s="20" t="s">
        <v>26</v>
      </c>
      <c r="AA54" s="20"/>
      <c r="AB54" s="16"/>
      <c r="AC54" s="16"/>
      <c r="AG54" s="16"/>
      <c r="AH54" s="22"/>
      <c r="AI54" s="22"/>
      <c r="AJ54" s="16"/>
    </row>
    <row r="55" spans="1:41" s="21" customFormat="1" ht="23.25" customHeight="1" thickBot="1">
      <c r="A55" s="16"/>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G55" s="23"/>
      <c r="AH55" s="23"/>
      <c r="AI55" s="23"/>
      <c r="AJ55" s="16"/>
      <c r="AL55" s="21">
        <f>(S56*60+W56)/60</f>
        <v>0</v>
      </c>
    </row>
    <row r="56" spans="1:41" s="27" customFormat="1" ht="19.5" customHeight="1" thickBot="1">
      <c r="A56" s="17" t="s">
        <v>27</v>
      </c>
      <c r="B56" s="21"/>
      <c r="C56" s="16"/>
      <c r="D56" s="16"/>
      <c r="E56" s="16"/>
      <c r="F56" s="16"/>
      <c r="G56" s="16"/>
      <c r="H56" s="16"/>
      <c r="I56" s="23"/>
      <c r="J56" s="16"/>
      <c r="K56" s="16"/>
      <c r="L56" s="16"/>
      <c r="M56" s="16"/>
      <c r="N56" s="16"/>
      <c r="O56" s="16"/>
      <c r="P56" s="16"/>
      <c r="Q56" s="19"/>
      <c r="R56" s="21"/>
      <c r="S56" s="215"/>
      <c r="T56" s="216"/>
      <c r="U56" s="217" t="s">
        <v>22</v>
      </c>
      <c r="V56" s="218"/>
      <c r="W56" s="213"/>
      <c r="X56" s="214"/>
      <c r="Y56" s="19" t="s">
        <v>23</v>
      </c>
      <c r="Z56" s="20" t="s">
        <v>28</v>
      </c>
      <c r="AA56" s="20"/>
      <c r="AB56" s="20"/>
      <c r="AC56" s="16"/>
      <c r="AD56" s="21"/>
      <c r="AE56" s="21"/>
      <c r="AF56" s="21"/>
      <c r="AG56" s="16"/>
      <c r="AH56" s="22"/>
      <c r="AI56" s="22"/>
      <c r="AJ56" s="16"/>
      <c r="AK56" s="21"/>
      <c r="AL56" s="21"/>
      <c r="AM56" s="115"/>
      <c r="AN56" s="116"/>
      <c r="AO56" s="24"/>
    </row>
    <row r="57" spans="1:41" s="27" customFormat="1" ht="16.5" customHeight="1">
      <c r="A57" s="17"/>
      <c r="B57" s="21"/>
      <c r="C57" s="16"/>
      <c r="D57" s="16"/>
      <c r="E57" s="16"/>
      <c r="F57" s="16"/>
      <c r="G57" s="16"/>
      <c r="H57" s="16"/>
      <c r="I57" s="23"/>
      <c r="J57" s="16"/>
      <c r="K57" s="16"/>
      <c r="L57" s="16"/>
      <c r="M57" s="16"/>
      <c r="N57" s="16"/>
      <c r="O57" s="16"/>
      <c r="P57" s="16"/>
      <c r="Q57" s="19"/>
      <c r="R57" s="21"/>
      <c r="S57" s="109"/>
      <c r="T57" s="109"/>
      <c r="U57" s="110"/>
      <c r="V57" s="110"/>
      <c r="W57" s="111"/>
      <c r="X57" s="111"/>
      <c r="Y57" s="19"/>
      <c r="Z57" s="20"/>
      <c r="AA57" s="20"/>
      <c r="AB57" s="20"/>
      <c r="AC57" s="16"/>
      <c r="AD57" s="21"/>
      <c r="AE57" s="21"/>
      <c r="AF57" s="21"/>
      <c r="AG57" s="16"/>
      <c r="AH57" s="22"/>
      <c r="AI57" s="22"/>
      <c r="AJ57" s="16"/>
      <c r="AK57" s="21"/>
      <c r="AL57" s="24"/>
    </row>
    <row r="58" spans="1:41" s="27" customFormat="1" ht="16.5" customHeight="1">
      <c r="A58" s="112" t="s">
        <v>74</v>
      </c>
      <c r="C58" s="113"/>
      <c r="D58" s="113"/>
      <c r="E58" s="113"/>
      <c r="F58" s="24"/>
      <c r="G58" s="24"/>
      <c r="H58" s="24"/>
      <c r="I58" s="24"/>
      <c r="J58" s="26"/>
      <c r="K58" s="24"/>
      <c r="L58" s="24"/>
      <c r="M58" s="24"/>
      <c r="N58" s="24"/>
      <c r="O58" s="24"/>
      <c r="P58" s="24"/>
      <c r="Q58" s="24"/>
      <c r="R58" s="114"/>
      <c r="S58" s="114"/>
      <c r="V58" s="24"/>
      <c r="W58" s="24"/>
      <c r="X58" s="24"/>
      <c r="Y58" s="24"/>
      <c r="Z58" s="24"/>
      <c r="AA58" s="24"/>
      <c r="AB58" s="24"/>
      <c r="AC58" s="24"/>
      <c r="AD58" s="24"/>
      <c r="AE58" s="24"/>
      <c r="AF58" s="24"/>
      <c r="AG58" s="24"/>
      <c r="AH58" s="24"/>
      <c r="AI58" s="24"/>
      <c r="AJ58" s="24"/>
      <c r="AK58" s="24"/>
      <c r="AL58" s="24"/>
    </row>
    <row r="59" spans="1:41" s="27" customFormat="1" ht="16.5" customHeight="1">
      <c r="A59" s="112" t="s">
        <v>75</v>
      </c>
      <c r="C59" s="112" t="s">
        <v>80</v>
      </c>
      <c r="F59" s="117"/>
      <c r="G59" s="24"/>
      <c r="H59" s="24"/>
      <c r="I59" s="26"/>
      <c r="J59" s="24"/>
      <c r="K59" s="24"/>
      <c r="L59" s="24"/>
      <c r="M59" s="24"/>
      <c r="N59" s="24"/>
      <c r="O59" s="24"/>
      <c r="P59" s="24"/>
      <c r="Q59" s="24"/>
      <c r="R59" s="24"/>
      <c r="U59" s="24"/>
      <c r="V59" s="24"/>
      <c r="W59" s="24"/>
      <c r="X59" s="24"/>
      <c r="Y59" s="24"/>
      <c r="Z59" s="24"/>
      <c r="AA59" s="24"/>
      <c r="AB59" s="118"/>
      <c r="AC59" s="119"/>
      <c r="AD59" s="118"/>
      <c r="AE59" s="24"/>
      <c r="AF59" s="24"/>
      <c r="AG59" s="24"/>
      <c r="AH59" s="24"/>
      <c r="AI59" s="24"/>
      <c r="AJ59" s="24"/>
      <c r="AK59" s="24"/>
      <c r="AL59" s="24"/>
    </row>
    <row r="60" spans="1:41" s="27" customFormat="1" ht="16.5" customHeight="1">
      <c r="A60" s="112" t="s">
        <v>76</v>
      </c>
      <c r="C60" s="112" t="s">
        <v>77</v>
      </c>
      <c r="F60" s="117"/>
      <c r="G60" s="24"/>
      <c r="H60" s="24"/>
      <c r="I60" s="26"/>
      <c r="J60" s="24"/>
      <c r="K60" s="24"/>
      <c r="L60" s="24"/>
      <c r="M60" s="24"/>
      <c r="N60" s="24"/>
      <c r="O60" s="24"/>
      <c r="P60" s="24"/>
      <c r="Q60" s="24"/>
      <c r="R60" s="24"/>
      <c r="U60" s="24"/>
      <c r="V60" s="24"/>
      <c r="W60" s="24"/>
      <c r="X60" s="24"/>
      <c r="Y60" s="24"/>
      <c r="Z60" s="24"/>
      <c r="AA60" s="24"/>
      <c r="AB60" s="118"/>
      <c r="AC60" s="119"/>
      <c r="AD60" s="118"/>
      <c r="AE60" s="24"/>
      <c r="AF60" s="24"/>
      <c r="AG60" s="24"/>
      <c r="AH60" s="24"/>
      <c r="AI60" s="24"/>
      <c r="AJ60" s="24"/>
      <c r="AK60" s="24"/>
      <c r="AL60" s="24"/>
    </row>
    <row r="61" spans="1:41" s="27" customFormat="1" ht="21" customHeight="1">
      <c r="A61" s="112" t="s">
        <v>78</v>
      </c>
      <c r="C61" s="112" t="s">
        <v>79</v>
      </c>
      <c r="F61" s="117"/>
      <c r="G61" s="24"/>
      <c r="H61" s="24"/>
      <c r="I61" s="26"/>
      <c r="J61" s="24"/>
      <c r="K61" s="24"/>
      <c r="L61" s="24"/>
      <c r="M61" s="24"/>
      <c r="N61" s="24"/>
      <c r="O61" s="24"/>
      <c r="P61" s="24"/>
      <c r="Q61" s="24"/>
      <c r="R61" s="24"/>
      <c r="U61" s="24"/>
      <c r="V61" s="24"/>
      <c r="W61" s="24"/>
      <c r="X61" s="24"/>
      <c r="Y61" s="24"/>
      <c r="Z61" s="24"/>
      <c r="AA61" s="24"/>
      <c r="AB61" s="118"/>
      <c r="AC61" s="119"/>
      <c r="AD61" s="118"/>
      <c r="AE61" s="24"/>
      <c r="AF61" s="24"/>
      <c r="AG61" s="24"/>
      <c r="AH61" s="24"/>
      <c r="AI61" s="24"/>
      <c r="AJ61" s="24"/>
      <c r="AK61" s="24"/>
      <c r="AL61" s="24"/>
    </row>
    <row r="62" spans="1:41" s="29" customFormat="1" ht="21" customHeight="1">
      <c r="A62" s="24"/>
      <c r="B62" s="112"/>
      <c r="C62" s="113"/>
      <c r="D62" s="112"/>
      <c r="E62" s="112"/>
      <c r="F62" s="117"/>
      <c r="G62" s="24"/>
      <c r="H62" s="24"/>
      <c r="I62" s="26"/>
      <c r="J62" s="24"/>
      <c r="K62" s="24"/>
      <c r="L62" s="24"/>
      <c r="M62" s="24"/>
      <c r="N62" s="24"/>
      <c r="O62" s="24"/>
      <c r="P62" s="24"/>
      <c r="Q62" s="24"/>
      <c r="R62" s="24"/>
      <c r="S62" s="27"/>
      <c r="T62" s="27"/>
      <c r="U62" s="24"/>
      <c r="V62" s="24"/>
      <c r="W62" s="24"/>
      <c r="X62" s="24"/>
      <c r="Y62" s="24"/>
      <c r="Z62" s="24"/>
      <c r="AA62" s="24"/>
      <c r="AB62" s="118"/>
      <c r="AC62" s="119"/>
      <c r="AD62" s="118"/>
      <c r="AE62" s="24"/>
      <c r="AF62" s="24"/>
      <c r="AG62" s="24"/>
      <c r="AH62" s="24"/>
      <c r="AI62" s="24"/>
      <c r="AJ62" s="24"/>
      <c r="AK62" s="24"/>
      <c r="AL62" s="27"/>
    </row>
    <row r="63" spans="1:41" s="29" customFormat="1" ht="21" customHeight="1">
      <c r="A63" s="25" t="s">
        <v>0</v>
      </c>
      <c r="B63" s="27"/>
      <c r="C63" s="24"/>
      <c r="D63" s="24"/>
      <c r="E63" s="24"/>
      <c r="F63" s="24"/>
      <c r="G63" s="24"/>
      <c r="H63" s="24"/>
      <c r="I63" s="26"/>
      <c r="J63" s="24"/>
      <c r="K63" s="24"/>
      <c r="L63" s="24"/>
      <c r="M63" s="24"/>
      <c r="N63" s="24"/>
      <c r="O63" s="24"/>
      <c r="P63" s="24"/>
      <c r="Q63" s="24"/>
      <c r="R63" s="24"/>
      <c r="S63" s="27"/>
      <c r="T63" s="27"/>
      <c r="U63" s="24"/>
      <c r="V63" s="24"/>
      <c r="W63" s="24"/>
      <c r="X63" s="24"/>
      <c r="Y63" s="24"/>
      <c r="Z63" s="24"/>
      <c r="AA63" s="24"/>
      <c r="AB63" s="24"/>
      <c r="AC63" s="24"/>
      <c r="AD63" s="24"/>
      <c r="AE63" s="24"/>
      <c r="AF63" s="24"/>
      <c r="AG63" s="24"/>
      <c r="AH63" s="28"/>
      <c r="AI63" s="28"/>
      <c r="AJ63" s="24"/>
      <c r="AK63" s="27"/>
    </row>
    <row r="64" spans="1:41" s="31" customFormat="1" ht="21" customHeight="1">
      <c r="A64" s="29" t="s">
        <v>152</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row>
    <row r="65" spans="1:38" s="38" customFormat="1" ht="21" customHeight="1">
      <c r="A65" s="29" t="s">
        <v>68</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31"/>
    </row>
    <row r="66" spans="1:38" s="38" customFormat="1" ht="21" customHeight="1">
      <c r="A66" s="30" t="s">
        <v>69</v>
      </c>
      <c r="B66" s="30"/>
      <c r="C66" s="31"/>
      <c r="D66" s="30"/>
      <c r="E66" s="30"/>
      <c r="F66" s="30"/>
      <c r="G66" s="31"/>
      <c r="H66" s="31"/>
      <c r="I66" s="30"/>
      <c r="J66" s="31"/>
      <c r="K66" s="37" t="s">
        <v>102</v>
      </c>
      <c r="L66" s="31"/>
      <c r="M66" s="30"/>
      <c r="N66" s="30"/>
      <c r="O66" s="30"/>
      <c r="P66" s="30"/>
      <c r="Q66" s="30"/>
      <c r="R66" s="30"/>
      <c r="S66" s="30"/>
      <c r="T66" s="30"/>
      <c r="U66" s="30"/>
      <c r="V66" s="30"/>
      <c r="W66" s="30"/>
      <c r="X66" s="30"/>
      <c r="Y66" s="30"/>
      <c r="Z66" s="30"/>
      <c r="AA66" s="30"/>
      <c r="AB66" s="30"/>
      <c r="AC66" s="30"/>
      <c r="AD66" s="30"/>
      <c r="AE66" s="30"/>
      <c r="AF66" s="30"/>
      <c r="AG66" s="30"/>
      <c r="AH66" s="32"/>
      <c r="AI66" s="32"/>
      <c r="AJ66" s="30"/>
      <c r="AK66" s="31"/>
    </row>
    <row r="67" spans="1:38" s="29" customFormat="1" ht="21" customHeight="1">
      <c r="A67" s="39" t="s">
        <v>70</v>
      </c>
      <c r="B67" s="38"/>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8"/>
      <c r="AL67" s="38"/>
    </row>
    <row r="68" spans="1:38" s="29" customFormat="1" ht="21" customHeight="1">
      <c r="A68" s="39" t="s">
        <v>155</v>
      </c>
      <c r="B68" s="38"/>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8"/>
    </row>
    <row r="69" spans="1:38" s="31" customFormat="1" ht="21" customHeight="1">
      <c r="A69" s="29" t="s">
        <v>71</v>
      </c>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row>
    <row r="70" spans="1:38" s="29" customFormat="1" ht="21" customHeight="1">
      <c r="A70" s="29" t="s">
        <v>53</v>
      </c>
      <c r="AL70" s="31"/>
    </row>
    <row r="71" spans="1:38" s="33" customFormat="1" ht="21" customHeight="1">
      <c r="A71" s="30" t="s">
        <v>54</v>
      </c>
      <c r="B71" s="30"/>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1"/>
      <c r="AL71" s="29"/>
    </row>
    <row r="72" spans="1:38" s="31" customFormat="1" ht="21" customHeight="1">
      <c r="A72" s="35" t="s">
        <v>72</v>
      </c>
      <c r="B72" s="36"/>
      <c r="C72" s="29"/>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29"/>
      <c r="AK72" s="29"/>
      <c r="AL72" s="33"/>
    </row>
    <row r="73" spans="1:38" s="31" customFormat="1" ht="21" customHeight="1">
      <c r="A73" s="33" t="s">
        <v>154</v>
      </c>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4"/>
      <c r="AI73" s="34"/>
      <c r="AJ73" s="33"/>
      <c r="AK73" s="33"/>
    </row>
    <row r="74" spans="1:38" ht="21" customHeight="1">
      <c r="A74" s="30" t="s">
        <v>73</v>
      </c>
      <c r="B74" s="30"/>
      <c r="C74" s="31"/>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2"/>
      <c r="AI74" s="32"/>
      <c r="AJ74" s="30"/>
      <c r="AK74" s="31"/>
      <c r="AL74" s="31"/>
    </row>
    <row r="75" spans="1:38" ht="21" customHeight="1">
      <c r="A75" s="31" t="s">
        <v>85</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row>
  </sheetData>
  <mergeCells count="150">
    <mergeCell ref="AK39:AK40"/>
    <mergeCell ref="AK43:AK44"/>
    <mergeCell ref="S56:T56"/>
    <mergeCell ref="U56:V56"/>
    <mergeCell ref="W56:X56"/>
    <mergeCell ref="AJ17:AJ18"/>
    <mergeCell ref="AJ25:AJ26"/>
    <mergeCell ref="AJ27:AJ28"/>
    <mergeCell ref="AJ29:AJ30"/>
    <mergeCell ref="AJ31:AJ32"/>
    <mergeCell ref="AJ33:AJ34"/>
    <mergeCell ref="AJ35:AJ36"/>
    <mergeCell ref="AK9:AK11"/>
    <mergeCell ref="AA9:AG9"/>
    <mergeCell ref="AH9:AH11"/>
    <mergeCell ref="AI9:AI11"/>
    <mergeCell ref="AJ9:AJ11"/>
    <mergeCell ref="W54:X54"/>
    <mergeCell ref="AJ37:AJ38"/>
    <mergeCell ref="AJ39:AJ40"/>
    <mergeCell ref="AJ41:AJ42"/>
    <mergeCell ref="AJ45:AJ46"/>
    <mergeCell ref="AK13:AK14"/>
    <mergeCell ref="AK15:AK16"/>
    <mergeCell ref="AK17:AK18"/>
    <mergeCell ref="AK25:AK26"/>
    <mergeCell ref="AK27:AK28"/>
    <mergeCell ref="AK29:AK30"/>
    <mergeCell ref="AK21:AK22"/>
    <mergeCell ref="AK23:AK24"/>
    <mergeCell ref="AK31:AK32"/>
    <mergeCell ref="AK41:AK42"/>
    <mergeCell ref="AK45:AK46"/>
    <mergeCell ref="AK33:AK34"/>
    <mergeCell ref="AK35:AK36"/>
    <mergeCell ref="AK37:AK38"/>
    <mergeCell ref="B3:C3"/>
    <mergeCell ref="S54:T54"/>
    <mergeCell ref="U54:V54"/>
    <mergeCell ref="J7:Q7"/>
    <mergeCell ref="A5:I5"/>
    <mergeCell ref="K5:Z5"/>
    <mergeCell ref="V3:AJ3"/>
    <mergeCell ref="V4:AJ4"/>
    <mergeCell ref="B9:B11"/>
    <mergeCell ref="F9:L9"/>
    <mergeCell ref="T9:Z9"/>
    <mergeCell ref="AI13:AI14"/>
    <mergeCell ref="AI15:AI16"/>
    <mergeCell ref="J2:K2"/>
    <mergeCell ref="W2:AJ2"/>
    <mergeCell ref="M9:S9"/>
    <mergeCell ref="AJ13:AJ14"/>
    <mergeCell ref="AJ15:AJ16"/>
    <mergeCell ref="AC5:AH5"/>
    <mergeCell ref="W7:AI7"/>
    <mergeCell ref="N6:O6"/>
    <mergeCell ref="P6:Q6"/>
    <mergeCell ref="R6:S6"/>
    <mergeCell ref="A29:A30"/>
    <mergeCell ref="B29:B30"/>
    <mergeCell ref="D29:D30"/>
    <mergeCell ref="B13:B14"/>
    <mergeCell ref="C13:C14"/>
    <mergeCell ref="D13:D14"/>
    <mergeCell ref="A15:A16"/>
    <mergeCell ref="A49:E49"/>
    <mergeCell ref="A31:A32"/>
    <mergeCell ref="B31:B32"/>
    <mergeCell ref="D31:D32"/>
    <mergeCell ref="A48:E48"/>
    <mergeCell ref="A33:A34"/>
    <mergeCell ref="B33:B34"/>
    <mergeCell ref="D33:D34"/>
    <mergeCell ref="A47:E47"/>
    <mergeCell ref="A35:A36"/>
    <mergeCell ref="B15:B16"/>
    <mergeCell ref="C15:C16"/>
    <mergeCell ref="D15:D16"/>
    <mergeCell ref="A13:A14"/>
    <mergeCell ref="A45:A46"/>
    <mergeCell ref="B45:B46"/>
    <mergeCell ref="D45:D46"/>
    <mergeCell ref="C45:C46"/>
    <mergeCell ref="A41:A42"/>
    <mergeCell ref="B41:B42"/>
    <mergeCell ref="D41:D42"/>
    <mergeCell ref="C41:C42"/>
    <mergeCell ref="A39:A40"/>
    <mergeCell ref="B39:B40"/>
    <mergeCell ref="D39:D40"/>
    <mergeCell ref="C39:C40"/>
    <mergeCell ref="B35:B36"/>
    <mergeCell ref="D35:D36"/>
    <mergeCell ref="C35:C36"/>
    <mergeCell ref="A37:A38"/>
    <mergeCell ref="B37:B38"/>
    <mergeCell ref="D37:D38"/>
    <mergeCell ref="C37:C38"/>
    <mergeCell ref="A17:A18"/>
    <mergeCell ref="B17:B18"/>
    <mergeCell ref="C17:C18"/>
    <mergeCell ref="D17:D18"/>
    <mergeCell ref="A25:A26"/>
    <mergeCell ref="B25:B26"/>
    <mergeCell ref="C25:C26"/>
    <mergeCell ref="D25:D26"/>
    <mergeCell ref="A19:A20"/>
    <mergeCell ref="B19:B20"/>
    <mergeCell ref="AI17:AI18"/>
    <mergeCell ref="AI45:AI46"/>
    <mergeCell ref="AI41:AI42"/>
    <mergeCell ref="AI39:AI40"/>
    <mergeCell ref="AI37:AI38"/>
    <mergeCell ref="AI35:AI36"/>
    <mergeCell ref="AI27:AI28"/>
    <mergeCell ref="AI19:AI20"/>
    <mergeCell ref="AI29:AI30"/>
    <mergeCell ref="AI25:AI26"/>
    <mergeCell ref="A21:A22"/>
    <mergeCell ref="B21:B22"/>
    <mergeCell ref="C21:C22"/>
    <mergeCell ref="D21:D22"/>
    <mergeCell ref="AI21:AI22"/>
    <mergeCell ref="AJ21:AJ22"/>
    <mergeCell ref="C29:C30"/>
    <mergeCell ref="C31:C32"/>
    <mergeCell ref="C33:C34"/>
    <mergeCell ref="A27:A28"/>
    <mergeCell ref="B27:B28"/>
    <mergeCell ref="C27:C28"/>
    <mergeCell ref="AJ19:AJ20"/>
    <mergeCell ref="C19:C20"/>
    <mergeCell ref="D19:D20"/>
    <mergeCell ref="AI23:AI24"/>
    <mergeCell ref="AJ23:AJ24"/>
    <mergeCell ref="D27:D28"/>
    <mergeCell ref="AI33:AI34"/>
    <mergeCell ref="AI31:AI32"/>
    <mergeCell ref="AK19:AK20"/>
    <mergeCell ref="A43:A44"/>
    <mergeCell ref="B43:B44"/>
    <mergeCell ref="C43:C44"/>
    <mergeCell ref="D43:D44"/>
    <mergeCell ref="AI43:AI44"/>
    <mergeCell ref="AJ43:AJ44"/>
    <mergeCell ref="A23:A24"/>
    <mergeCell ref="B23:B24"/>
    <mergeCell ref="C23:C24"/>
    <mergeCell ref="D23:D24"/>
  </mergeCells>
  <phoneticPr fontId="6"/>
  <dataValidations count="1">
    <dataValidation type="list" allowBlank="1" showInputMessage="1" showErrorMessage="1" sqref="B12:B46">
      <formula1>"A,B,C,D"</formula1>
    </dataValidation>
  </dataValidations>
  <printOptions horizontalCentered="1"/>
  <pageMargins left="0.39370078740157483" right="0.39370078740157483" top="0.35433070866141736" bottom="0.23622047244094491" header="0.19685039370078741" footer="0.31496062992125984"/>
  <pageSetup paperSize="9" scale="67" fitToHeight="2" orientation="landscape" cellComments="asDisplayed" r:id="rId1"/>
  <headerFooter alignWithMargins="0">
    <oddHeader>&amp;L&amp;"ＭＳ Ｐゴシック,標準"&amp;12参考様式１－３（通所介護サービス）☆定員１１人～１５人</oddHeader>
  </headerFooter>
  <rowBreaks count="1" manualBreakCount="1">
    <brk id="42" max="3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5"/>
  <sheetViews>
    <sheetView showGridLines="0" showZeros="0" view="pageBreakPreview" topLeftCell="A58" zoomScale="75" zoomScaleNormal="100" zoomScaleSheetLayoutView="100" workbookViewId="0">
      <selection activeCell="A74" sqref="A74:A85"/>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55</v>
      </c>
      <c r="C2" s="77"/>
      <c r="D2" s="77"/>
      <c r="E2" s="77"/>
      <c r="F2" s="77"/>
      <c r="G2" s="77"/>
      <c r="H2" s="80"/>
      <c r="I2" s="81" t="s">
        <v>91</v>
      </c>
      <c r="J2" s="244"/>
      <c r="K2" s="244"/>
      <c r="L2" s="82"/>
      <c r="M2" s="83" t="s">
        <v>57</v>
      </c>
      <c r="N2" s="84"/>
      <c r="O2" s="81" t="s">
        <v>58</v>
      </c>
      <c r="P2" s="81"/>
      <c r="R2" s="85" t="s">
        <v>92</v>
      </c>
      <c r="S2" s="86"/>
      <c r="U2" s="87"/>
      <c r="W2" s="245" t="s">
        <v>89</v>
      </c>
      <c r="X2" s="245"/>
      <c r="Y2" s="245"/>
      <c r="Z2" s="245"/>
      <c r="AA2" s="245"/>
      <c r="AB2" s="245"/>
      <c r="AC2" s="245"/>
      <c r="AD2" s="245"/>
      <c r="AE2" s="245"/>
      <c r="AF2" s="245"/>
      <c r="AG2" s="245"/>
      <c r="AH2" s="245"/>
      <c r="AI2" s="245"/>
      <c r="AJ2" s="245"/>
      <c r="AK2" s="88" t="s">
        <v>93</v>
      </c>
      <c r="AL2" s="77"/>
    </row>
    <row r="3" spans="1:40" s="76" customFormat="1" ht="24.95" customHeight="1" thickBot="1">
      <c r="A3" s="77"/>
      <c r="B3" s="233"/>
      <c r="C3" s="233"/>
      <c r="D3" s="77"/>
      <c r="E3" s="77"/>
      <c r="F3" s="77"/>
      <c r="G3" s="77"/>
      <c r="H3" s="77"/>
      <c r="I3" s="77"/>
      <c r="J3" s="77"/>
      <c r="K3" s="77"/>
      <c r="L3" s="77"/>
      <c r="M3" s="87"/>
      <c r="N3" s="87"/>
      <c r="O3" s="87"/>
      <c r="P3" s="87"/>
      <c r="Q3" s="87"/>
      <c r="R3" s="85" t="s">
        <v>61</v>
      </c>
      <c r="S3" s="86"/>
      <c r="U3" s="94"/>
      <c r="V3" s="237"/>
      <c r="W3" s="237"/>
      <c r="X3" s="237"/>
      <c r="Y3" s="237"/>
      <c r="Z3" s="237"/>
      <c r="AA3" s="237"/>
      <c r="AB3" s="237"/>
      <c r="AC3" s="237"/>
      <c r="AD3" s="237"/>
      <c r="AE3" s="237"/>
      <c r="AF3" s="237"/>
      <c r="AG3" s="237"/>
      <c r="AH3" s="237"/>
      <c r="AI3" s="237"/>
      <c r="AJ3" s="237"/>
      <c r="AK3" s="88" t="s">
        <v>117</v>
      </c>
      <c r="AL3" s="77"/>
    </row>
    <row r="4" spans="1:40" s="96" customFormat="1" ht="24.95" customHeight="1" thickBot="1">
      <c r="A4" s="100"/>
      <c r="B4" s="89" t="s">
        <v>63</v>
      </c>
      <c r="C4" s="90"/>
      <c r="D4" s="121"/>
      <c r="E4" s="121"/>
      <c r="F4" s="91"/>
      <c r="G4" s="80"/>
      <c r="H4" s="80"/>
      <c r="I4" s="80"/>
      <c r="J4" s="80"/>
      <c r="K4" s="80"/>
      <c r="L4" s="92"/>
      <c r="M4" s="92"/>
      <c r="N4" s="92"/>
      <c r="O4" s="92"/>
      <c r="P4" s="92"/>
      <c r="Q4" s="92"/>
      <c r="R4" s="108" t="s">
        <v>64</v>
      </c>
      <c r="S4" s="108"/>
      <c r="T4" s="108"/>
      <c r="U4" s="81"/>
      <c r="V4" s="238"/>
      <c r="W4" s="238"/>
      <c r="X4" s="238"/>
      <c r="Y4" s="238"/>
      <c r="Z4" s="238"/>
      <c r="AA4" s="238"/>
      <c r="AB4" s="238"/>
      <c r="AC4" s="238"/>
      <c r="AD4" s="238"/>
      <c r="AE4" s="238"/>
      <c r="AF4" s="238"/>
      <c r="AG4" s="238"/>
      <c r="AH4" s="238"/>
      <c r="AI4" s="238"/>
      <c r="AJ4" s="238"/>
      <c r="AK4" s="93" t="s">
        <v>117</v>
      </c>
      <c r="AL4" s="94"/>
      <c r="AM4" s="95"/>
    </row>
    <row r="5" spans="1:40" s="105" customFormat="1" ht="24.95" customHeight="1" thickBot="1">
      <c r="A5" s="235" t="s">
        <v>66</v>
      </c>
      <c r="B5" s="235"/>
      <c r="C5" s="235"/>
      <c r="D5" s="235"/>
      <c r="E5" s="235"/>
      <c r="F5" s="235"/>
      <c r="G5" s="235"/>
      <c r="H5" s="235"/>
      <c r="I5" s="235"/>
      <c r="J5" s="101"/>
      <c r="K5" s="236" t="s">
        <v>95</v>
      </c>
      <c r="L5" s="236"/>
      <c r="M5" s="236"/>
      <c r="N5" s="236"/>
      <c r="O5" s="236"/>
      <c r="P5" s="236"/>
      <c r="Q5" s="236"/>
      <c r="R5" s="236"/>
      <c r="S5" s="236"/>
      <c r="T5" s="236"/>
      <c r="U5" s="236"/>
      <c r="V5" s="236"/>
      <c r="W5" s="236"/>
      <c r="X5" s="236"/>
      <c r="Y5" s="236"/>
      <c r="Z5" s="236"/>
      <c r="AB5" s="106" t="s">
        <v>103</v>
      </c>
      <c r="AC5" s="106"/>
      <c r="AD5" s="106"/>
      <c r="AE5" s="106"/>
      <c r="AF5" s="213"/>
      <c r="AG5" s="214"/>
      <c r="AH5" s="19" t="s">
        <v>104</v>
      </c>
      <c r="AI5" s="106"/>
      <c r="AJ5" s="97"/>
      <c r="AK5" s="97"/>
      <c r="AL5" s="103"/>
      <c r="AM5" s="104"/>
      <c r="AN5" s="102"/>
    </row>
    <row r="6" spans="1:40" s="96" customFormat="1" ht="24.95" customHeight="1" thickBot="1">
      <c r="A6" s="80"/>
      <c r="B6" s="98"/>
      <c r="C6" s="98"/>
      <c r="D6" s="80"/>
      <c r="E6" s="80"/>
      <c r="F6" s="80"/>
      <c r="G6" s="99"/>
      <c r="H6" s="99"/>
      <c r="I6" s="99"/>
      <c r="J6" s="99"/>
      <c r="K6" s="107" t="s">
        <v>67</v>
      </c>
      <c r="L6" s="99"/>
      <c r="M6" s="99"/>
      <c r="N6" s="215"/>
      <c r="O6" s="216"/>
      <c r="P6" s="217" t="s">
        <v>22</v>
      </c>
      <c r="Q6" s="218"/>
      <c r="R6" s="248"/>
      <c r="S6" s="214"/>
      <c r="T6" s="19" t="s">
        <v>23</v>
      </c>
      <c r="U6" s="20"/>
      <c r="V6" s="20"/>
      <c r="W6" s="80"/>
      <c r="Y6" s="97"/>
      <c r="Z6" s="97"/>
      <c r="AA6" s="97"/>
      <c r="AB6" s="97"/>
      <c r="AC6" s="97"/>
      <c r="AD6" s="97"/>
      <c r="AE6" s="97"/>
      <c r="AF6" s="97"/>
      <c r="AG6" s="97"/>
      <c r="AH6" s="97"/>
      <c r="AI6" s="97"/>
      <c r="AJ6" s="97"/>
      <c r="AK6" s="97"/>
      <c r="AL6" s="80"/>
    </row>
    <row r="7" spans="1:40" ht="21.75" customHeight="1">
      <c r="A7" s="71" t="s">
        <v>51</v>
      </c>
      <c r="B7" s="6"/>
      <c r="C7" s="6"/>
      <c r="D7" s="13"/>
      <c r="E7" s="13"/>
      <c r="F7" s="4"/>
      <c r="G7" s="13"/>
      <c r="H7" s="13"/>
      <c r="I7" s="13"/>
      <c r="J7" s="234"/>
      <c r="K7" s="234"/>
      <c r="L7" s="234"/>
      <c r="M7" s="234"/>
      <c r="N7" s="234"/>
      <c r="O7" s="234"/>
      <c r="P7" s="234"/>
      <c r="Q7" s="234"/>
      <c r="R7" s="52"/>
      <c r="S7" s="4"/>
      <c r="T7" s="13"/>
      <c r="U7" s="13"/>
      <c r="V7" s="13"/>
      <c r="W7" s="246"/>
      <c r="X7" s="246"/>
      <c r="Y7" s="246"/>
      <c r="Z7" s="246"/>
      <c r="AA7" s="246"/>
      <c r="AB7" s="246"/>
      <c r="AC7" s="246"/>
      <c r="AD7" s="246"/>
      <c r="AE7" s="246"/>
      <c r="AF7" s="246"/>
      <c r="AG7" s="246"/>
      <c r="AH7" s="246"/>
      <c r="AI7" s="246"/>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39" t="s">
        <v>2</v>
      </c>
      <c r="C9" s="73"/>
      <c r="D9" s="171"/>
      <c r="E9" s="175"/>
      <c r="F9" s="242" t="s">
        <v>96</v>
      </c>
      <c r="G9" s="223"/>
      <c r="H9" s="223"/>
      <c r="I9" s="223"/>
      <c r="J9" s="223"/>
      <c r="K9" s="223"/>
      <c r="L9" s="232"/>
      <c r="M9" s="222" t="s">
        <v>97</v>
      </c>
      <c r="N9" s="223"/>
      <c r="O9" s="223"/>
      <c r="P9" s="223"/>
      <c r="Q9" s="223"/>
      <c r="R9" s="223"/>
      <c r="S9" s="232"/>
      <c r="T9" s="222" t="s">
        <v>98</v>
      </c>
      <c r="U9" s="223"/>
      <c r="V9" s="223"/>
      <c r="W9" s="223"/>
      <c r="X9" s="223"/>
      <c r="Y9" s="223"/>
      <c r="Z9" s="232"/>
      <c r="AA9" s="222" t="s">
        <v>99</v>
      </c>
      <c r="AB9" s="223"/>
      <c r="AC9" s="223"/>
      <c r="AD9" s="223"/>
      <c r="AE9" s="223"/>
      <c r="AF9" s="223"/>
      <c r="AG9" s="224"/>
      <c r="AH9" s="225" t="s">
        <v>8</v>
      </c>
      <c r="AI9" s="227" t="s">
        <v>9</v>
      </c>
      <c r="AJ9" s="230" t="s">
        <v>10</v>
      </c>
      <c r="AK9" s="219" t="s">
        <v>52</v>
      </c>
      <c r="AL9" s="5"/>
      <c r="AM9" s="5"/>
      <c r="AN9" s="5"/>
    </row>
    <row r="10" spans="1:40" ht="18.600000000000001" customHeight="1">
      <c r="A10" s="41" t="s">
        <v>11</v>
      </c>
      <c r="B10" s="240"/>
      <c r="C10" s="74" t="s">
        <v>3</v>
      </c>
      <c r="D10" s="172" t="s">
        <v>12</v>
      </c>
      <c r="E10" s="176" t="s">
        <v>105</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26"/>
      <c r="AI10" s="228"/>
      <c r="AJ10" s="231"/>
      <c r="AK10" s="220"/>
      <c r="AL10" s="5"/>
      <c r="AM10" s="5"/>
    </row>
    <row r="11" spans="1:40" ht="18.600000000000001" customHeight="1" thickBot="1">
      <c r="A11" s="42"/>
      <c r="B11" s="241"/>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26"/>
      <c r="AI11" s="229"/>
      <c r="AJ11" s="231"/>
      <c r="AK11" s="221"/>
      <c r="AL11" s="5"/>
      <c r="AM11" s="5"/>
    </row>
    <row r="12" spans="1:40" s="57" customFormat="1" ht="24" customHeight="1" thickBot="1">
      <c r="A12" s="122" t="s">
        <v>18</v>
      </c>
      <c r="B12" s="123"/>
      <c r="C12" s="124"/>
      <c r="D12" s="173"/>
      <c r="E12" s="178" t="s">
        <v>109</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 t="shared" ref="AH12:AH56" si="0">SUM(F12:AG12)</f>
        <v>0</v>
      </c>
      <c r="AI12" s="131">
        <f>IF(B12="A",$AL$56,IF(AH12&lt;$AL$56,AH12,$AL$56))</f>
        <v>0</v>
      </c>
      <c r="AJ12" s="132" t="e">
        <f>ROUNDDOWN(AH12/$AL$63,1)</f>
        <v>#DIV/0!</v>
      </c>
      <c r="AK12" s="70"/>
      <c r="AL12" s="56"/>
      <c r="AM12" s="56"/>
    </row>
    <row r="13" spans="1:40" s="57" customFormat="1" ht="21" customHeight="1">
      <c r="A13" s="258" t="s">
        <v>19</v>
      </c>
      <c r="B13" s="254"/>
      <c r="C13" s="254"/>
      <c r="D13" s="256"/>
      <c r="E13" s="187" t="s">
        <v>110</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 t="shared" si="0"/>
        <v>0</v>
      </c>
      <c r="AI13" s="243">
        <f>IF(B13="A",$AL$63,IF(AH13&lt;$AL$63,AH13,$AL$63))</f>
        <v>0</v>
      </c>
      <c r="AJ13" s="211" t="e">
        <f>ROUNDDOWN(AH13/$AL$63,1)</f>
        <v>#DIV/0!</v>
      </c>
      <c r="AK13" s="201"/>
      <c r="AL13" s="56"/>
      <c r="AM13" s="56"/>
    </row>
    <row r="14" spans="1:40" s="57" customFormat="1" ht="21" customHeight="1">
      <c r="A14" s="259"/>
      <c r="B14" s="255"/>
      <c r="C14" s="255"/>
      <c r="D14" s="257"/>
      <c r="E14" s="186" t="s">
        <v>111</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 t="shared" si="0"/>
        <v>0</v>
      </c>
      <c r="AI14" s="206"/>
      <c r="AJ14" s="207"/>
      <c r="AK14" s="202"/>
      <c r="AL14" s="56"/>
      <c r="AM14" s="56"/>
    </row>
    <row r="15" spans="1:40" s="57" customFormat="1" ht="21" customHeight="1">
      <c r="A15" s="247"/>
      <c r="B15" s="250"/>
      <c r="C15" s="250"/>
      <c r="D15" s="252"/>
      <c r="E15" s="186" t="s">
        <v>110</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si="0"/>
        <v>0</v>
      </c>
      <c r="AI15" s="205">
        <f>IF(B15="A",$AL$63,IF(AH15&lt;$AL$63,AH15,$AL$63))</f>
        <v>0</v>
      </c>
      <c r="AJ15" s="208" t="e">
        <f>ROUNDDOWN(AH15/$AL$63,1)</f>
        <v>#DIV/0!</v>
      </c>
      <c r="AK15" s="203"/>
      <c r="AL15" s="56"/>
      <c r="AM15" s="56"/>
    </row>
    <row r="16" spans="1:40" s="57" customFormat="1" ht="21" customHeight="1">
      <c r="A16" s="247"/>
      <c r="B16" s="250"/>
      <c r="C16" s="250"/>
      <c r="D16" s="252"/>
      <c r="E16" s="186" t="s">
        <v>111</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6"/>
      <c r="AJ16" s="209"/>
      <c r="AK16" s="204"/>
      <c r="AL16" s="56"/>
      <c r="AM16" s="56"/>
    </row>
    <row r="17" spans="1:39" s="57" customFormat="1" ht="21" customHeight="1">
      <c r="A17" s="247"/>
      <c r="B17" s="250"/>
      <c r="C17" s="250"/>
      <c r="D17" s="252"/>
      <c r="E17" s="186" t="s">
        <v>110</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SUM(F17:AG17)</f>
        <v>0</v>
      </c>
      <c r="AI17" s="205">
        <f>IF(B17="A",$AL$63,IF(AH17&lt;$AL$63,AH17,$AL$63))</f>
        <v>0</v>
      </c>
      <c r="AJ17" s="208" t="e">
        <f>ROUNDDOWN(AH17/$AL$63,1)</f>
        <v>#DIV/0!</v>
      </c>
      <c r="AK17" s="203"/>
      <c r="AL17" s="56"/>
      <c r="AM17" s="56"/>
    </row>
    <row r="18" spans="1:39" s="57" customFormat="1" ht="21" customHeight="1">
      <c r="A18" s="247"/>
      <c r="B18" s="250"/>
      <c r="C18" s="250"/>
      <c r="D18" s="252"/>
      <c r="E18" s="186" t="s">
        <v>111</v>
      </c>
      <c r="F18" s="142"/>
      <c r="G18" s="138"/>
      <c r="H18" s="138"/>
      <c r="I18" s="138"/>
      <c r="J18" s="138"/>
      <c r="K18" s="138"/>
      <c r="L18" s="139"/>
      <c r="M18" s="140"/>
      <c r="N18" s="138"/>
      <c r="O18" s="138"/>
      <c r="P18" s="138"/>
      <c r="Q18" s="138"/>
      <c r="R18" s="138"/>
      <c r="S18" s="141"/>
      <c r="T18" s="140"/>
      <c r="U18" s="138"/>
      <c r="V18" s="138"/>
      <c r="W18" s="138"/>
      <c r="X18" s="138"/>
      <c r="Y18" s="138"/>
      <c r="Z18" s="141"/>
      <c r="AA18" s="142"/>
      <c r="AB18" s="138"/>
      <c r="AC18" s="138"/>
      <c r="AD18" s="138"/>
      <c r="AE18" s="138"/>
      <c r="AF18" s="138"/>
      <c r="AG18" s="138"/>
      <c r="AH18" s="143">
        <f>SUM(F18:AG18)</f>
        <v>0</v>
      </c>
      <c r="AI18" s="206"/>
      <c r="AJ18" s="209"/>
      <c r="AK18" s="204"/>
      <c r="AL18" s="56"/>
      <c r="AM18" s="56"/>
    </row>
    <row r="19" spans="1:39" s="57" customFormat="1" ht="21" customHeight="1">
      <c r="A19" s="247"/>
      <c r="B19" s="250"/>
      <c r="C19" s="250"/>
      <c r="D19" s="252"/>
      <c r="E19" s="186" t="s">
        <v>110</v>
      </c>
      <c r="F19" s="133"/>
      <c r="G19" s="134"/>
      <c r="H19" s="134"/>
      <c r="I19" s="134"/>
      <c r="J19" s="134"/>
      <c r="K19" s="134"/>
      <c r="L19" s="135"/>
      <c r="M19" s="144"/>
      <c r="N19" s="134"/>
      <c r="O19" s="134"/>
      <c r="P19" s="134"/>
      <c r="Q19" s="134"/>
      <c r="R19" s="134"/>
      <c r="S19" s="145"/>
      <c r="T19" s="144"/>
      <c r="U19" s="134"/>
      <c r="V19" s="134"/>
      <c r="W19" s="134"/>
      <c r="X19" s="134"/>
      <c r="Y19" s="134"/>
      <c r="Z19" s="145"/>
      <c r="AA19" s="133"/>
      <c r="AB19" s="134"/>
      <c r="AC19" s="134"/>
      <c r="AD19" s="134"/>
      <c r="AE19" s="134"/>
      <c r="AF19" s="134"/>
      <c r="AG19" s="134"/>
      <c r="AH19" s="136">
        <f t="shared" si="0"/>
        <v>0</v>
      </c>
      <c r="AI19" s="205">
        <f>IF(B19="A",$AL$63,IF(AH19&lt;$AL$63,AH19,$AL$63))</f>
        <v>0</v>
      </c>
      <c r="AJ19" s="207" t="e">
        <f>ROUNDDOWN(AH19/$AL$63,1)</f>
        <v>#DIV/0!</v>
      </c>
      <c r="AK19" s="202"/>
      <c r="AL19" s="56"/>
      <c r="AM19" s="56"/>
    </row>
    <row r="20" spans="1:39" s="57" customFormat="1" ht="21" customHeight="1" thickBot="1">
      <c r="A20" s="249"/>
      <c r="B20" s="251"/>
      <c r="C20" s="251"/>
      <c r="D20" s="253"/>
      <c r="E20" s="188" t="s">
        <v>111</v>
      </c>
      <c r="F20" s="146"/>
      <c r="G20" s="147"/>
      <c r="H20" s="147"/>
      <c r="I20" s="147"/>
      <c r="J20" s="147"/>
      <c r="K20" s="147"/>
      <c r="L20" s="148"/>
      <c r="M20" s="140"/>
      <c r="N20" s="138"/>
      <c r="O20" s="138"/>
      <c r="P20" s="138"/>
      <c r="Q20" s="138"/>
      <c r="R20" s="138"/>
      <c r="S20" s="141"/>
      <c r="T20" s="140"/>
      <c r="U20" s="138"/>
      <c r="V20" s="138"/>
      <c r="W20" s="138"/>
      <c r="X20" s="138"/>
      <c r="Y20" s="138"/>
      <c r="Z20" s="141"/>
      <c r="AA20" s="146"/>
      <c r="AB20" s="147"/>
      <c r="AC20" s="147"/>
      <c r="AD20" s="147"/>
      <c r="AE20" s="147"/>
      <c r="AF20" s="147"/>
      <c r="AG20" s="147"/>
      <c r="AH20" s="143">
        <f t="shared" si="0"/>
        <v>0</v>
      </c>
      <c r="AI20" s="262"/>
      <c r="AJ20" s="209"/>
      <c r="AK20" s="204"/>
      <c r="AL20" s="56"/>
      <c r="AM20" s="56"/>
    </row>
    <row r="21" spans="1:39" s="57" customFormat="1" ht="21" customHeight="1">
      <c r="A21" s="258" t="s">
        <v>86</v>
      </c>
      <c r="B21" s="254"/>
      <c r="C21" s="254"/>
      <c r="D21" s="256"/>
      <c r="E21" s="187" t="s">
        <v>114</v>
      </c>
      <c r="F21" s="179"/>
      <c r="G21" s="152"/>
      <c r="H21" s="152"/>
      <c r="I21" s="152"/>
      <c r="J21" s="152"/>
      <c r="K21" s="152"/>
      <c r="L21" s="153"/>
      <c r="M21" s="154"/>
      <c r="N21" s="152"/>
      <c r="O21" s="152"/>
      <c r="P21" s="152"/>
      <c r="Q21" s="152"/>
      <c r="R21" s="152"/>
      <c r="S21" s="155"/>
      <c r="T21" s="154"/>
      <c r="U21" s="152"/>
      <c r="V21" s="152"/>
      <c r="W21" s="152"/>
      <c r="X21" s="152"/>
      <c r="Y21" s="152"/>
      <c r="Z21" s="155"/>
      <c r="AA21" s="151"/>
      <c r="AB21" s="152"/>
      <c r="AC21" s="152"/>
      <c r="AD21" s="152"/>
      <c r="AE21" s="152"/>
      <c r="AF21" s="152"/>
      <c r="AG21" s="152"/>
      <c r="AH21" s="156">
        <f t="shared" si="0"/>
        <v>0</v>
      </c>
      <c r="AI21" s="243">
        <f>IF(B21="A",$AL$63,IF(AH21&lt;$AL$63,AH21,$AL$63))</f>
        <v>0</v>
      </c>
      <c r="AJ21" s="211" t="e">
        <f>ROUNDDOWN(AH21/$AL$63,1)</f>
        <v>#DIV/0!</v>
      </c>
      <c r="AK21" s="201"/>
      <c r="AL21" s="56"/>
      <c r="AM21" s="56"/>
    </row>
    <row r="22" spans="1:39" s="57" customFormat="1" ht="21" customHeight="1">
      <c r="A22" s="259"/>
      <c r="B22" s="255"/>
      <c r="C22" s="255"/>
      <c r="D22" s="257"/>
      <c r="E22" s="186" t="s">
        <v>115</v>
      </c>
      <c r="F22" s="137"/>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0"/>
        <v>0</v>
      </c>
      <c r="AI22" s="206"/>
      <c r="AJ22" s="207"/>
      <c r="AK22" s="202"/>
      <c r="AL22" s="56"/>
      <c r="AM22" s="56"/>
    </row>
    <row r="23" spans="1:39" s="57" customFormat="1" ht="21" customHeight="1">
      <c r="A23" s="247"/>
      <c r="B23" s="250"/>
      <c r="C23" s="250"/>
      <c r="D23" s="252"/>
      <c r="E23" s="186" t="s">
        <v>114</v>
      </c>
      <c r="F23" s="133"/>
      <c r="G23" s="134"/>
      <c r="H23" s="134"/>
      <c r="I23" s="134"/>
      <c r="J23" s="134"/>
      <c r="K23" s="134"/>
      <c r="L23" s="135"/>
      <c r="M23" s="144"/>
      <c r="N23" s="134"/>
      <c r="O23" s="134"/>
      <c r="P23" s="134"/>
      <c r="Q23" s="134"/>
      <c r="R23" s="134"/>
      <c r="S23" s="145"/>
      <c r="T23" s="144"/>
      <c r="U23" s="134"/>
      <c r="V23" s="134"/>
      <c r="W23" s="134"/>
      <c r="X23" s="134"/>
      <c r="Y23" s="134"/>
      <c r="Z23" s="145"/>
      <c r="AA23" s="133"/>
      <c r="AB23" s="134"/>
      <c r="AC23" s="134"/>
      <c r="AD23" s="134"/>
      <c r="AE23" s="134"/>
      <c r="AF23" s="134"/>
      <c r="AG23" s="134"/>
      <c r="AH23" s="136">
        <f t="shared" si="0"/>
        <v>0</v>
      </c>
      <c r="AI23" s="205">
        <f>IF(B23="A",$AL$63,IF(AH23&lt;$AL$63,AH23,$AL$63))</f>
        <v>0</v>
      </c>
      <c r="AJ23" s="208" t="e">
        <f>ROUNDDOWN(AH23/$AL$63,1)</f>
        <v>#DIV/0!</v>
      </c>
      <c r="AK23" s="203"/>
      <c r="AL23" s="56"/>
      <c r="AM23" s="56"/>
    </row>
    <row r="24" spans="1:39" s="57" customFormat="1" ht="21" customHeight="1">
      <c r="A24" s="247"/>
      <c r="B24" s="250"/>
      <c r="C24" s="250"/>
      <c r="D24" s="252"/>
      <c r="E24" s="186" t="s">
        <v>115</v>
      </c>
      <c r="F24" s="142"/>
      <c r="G24" s="138"/>
      <c r="H24" s="138"/>
      <c r="I24" s="138"/>
      <c r="J24" s="138"/>
      <c r="K24" s="138"/>
      <c r="L24" s="139"/>
      <c r="M24" s="140"/>
      <c r="N24" s="138"/>
      <c r="O24" s="138"/>
      <c r="P24" s="138"/>
      <c r="Q24" s="138"/>
      <c r="R24" s="138"/>
      <c r="S24" s="141"/>
      <c r="T24" s="140"/>
      <c r="U24" s="138"/>
      <c r="V24" s="138"/>
      <c r="W24" s="138"/>
      <c r="X24" s="138"/>
      <c r="Y24" s="138"/>
      <c r="Z24" s="141"/>
      <c r="AA24" s="142"/>
      <c r="AB24" s="138"/>
      <c r="AC24" s="138"/>
      <c r="AD24" s="138"/>
      <c r="AE24" s="138"/>
      <c r="AF24" s="138"/>
      <c r="AG24" s="138"/>
      <c r="AH24" s="143">
        <f t="shared" si="0"/>
        <v>0</v>
      </c>
      <c r="AI24" s="206"/>
      <c r="AJ24" s="209"/>
      <c r="AK24" s="204"/>
      <c r="AL24" s="56"/>
      <c r="AM24" s="56"/>
    </row>
    <row r="25" spans="1:39" s="57" customFormat="1" ht="21" customHeight="1">
      <c r="A25" s="247"/>
      <c r="B25" s="250"/>
      <c r="C25" s="250"/>
      <c r="D25" s="252"/>
      <c r="E25" s="186" t="s">
        <v>114</v>
      </c>
      <c r="F25" s="133"/>
      <c r="G25" s="134"/>
      <c r="H25" s="134"/>
      <c r="I25" s="134"/>
      <c r="J25" s="134"/>
      <c r="K25" s="134"/>
      <c r="L25" s="135"/>
      <c r="M25" s="144"/>
      <c r="N25" s="134"/>
      <c r="O25" s="134"/>
      <c r="P25" s="134"/>
      <c r="Q25" s="134"/>
      <c r="R25" s="134"/>
      <c r="S25" s="145"/>
      <c r="T25" s="144"/>
      <c r="U25" s="134"/>
      <c r="V25" s="134"/>
      <c r="W25" s="134"/>
      <c r="X25" s="134"/>
      <c r="Y25" s="134"/>
      <c r="Z25" s="145"/>
      <c r="AA25" s="133"/>
      <c r="AB25" s="134"/>
      <c r="AC25" s="134"/>
      <c r="AD25" s="134"/>
      <c r="AE25" s="134"/>
      <c r="AF25" s="134"/>
      <c r="AG25" s="134"/>
      <c r="AH25" s="136">
        <f>SUM(F25:AG25)</f>
        <v>0</v>
      </c>
      <c r="AI25" s="205">
        <f>IF(B25="A",$AL$63,IF(AH25&lt;$AL$63,AH25,$AL$63))</f>
        <v>0</v>
      </c>
      <c r="AJ25" s="208" t="e">
        <f>ROUNDDOWN(AH25/$AL$63,1)</f>
        <v>#DIV/0!</v>
      </c>
      <c r="AK25" s="203"/>
      <c r="AL25" s="56"/>
      <c r="AM25" s="56"/>
    </row>
    <row r="26" spans="1:39" s="57" customFormat="1" ht="21" customHeight="1">
      <c r="A26" s="247"/>
      <c r="B26" s="250"/>
      <c r="C26" s="250"/>
      <c r="D26" s="252"/>
      <c r="E26" s="186" t="s">
        <v>115</v>
      </c>
      <c r="F26" s="142"/>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SUM(F26:AG26)</f>
        <v>0</v>
      </c>
      <c r="AI26" s="206"/>
      <c r="AJ26" s="209"/>
      <c r="AK26" s="204"/>
      <c r="AL26" s="56"/>
      <c r="AM26" s="56"/>
    </row>
    <row r="27" spans="1:39" s="57" customFormat="1" ht="21" customHeight="1">
      <c r="A27" s="266"/>
      <c r="B27" s="268"/>
      <c r="C27" s="268"/>
      <c r="D27" s="270"/>
      <c r="E27" s="186" t="s">
        <v>114</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47"/>
      <c r="AG27" s="147"/>
      <c r="AH27" s="149">
        <f t="shared" si="0"/>
        <v>0</v>
      </c>
      <c r="AI27" s="205">
        <f>IF(B27="A",$AL$63,IF(AH27&lt;$AL$63,AH27,$AL$63))</f>
        <v>0</v>
      </c>
      <c r="AJ27" s="208" t="e">
        <f>ROUNDDOWN(AH27/$AL$63,1)</f>
        <v>#DIV/0!</v>
      </c>
      <c r="AK27" s="203"/>
      <c r="AL27" s="56"/>
      <c r="AM27" s="56"/>
    </row>
    <row r="28" spans="1:39" s="57" customFormat="1" ht="21" customHeight="1" thickBot="1">
      <c r="A28" s="267"/>
      <c r="B28" s="269"/>
      <c r="C28" s="269"/>
      <c r="D28" s="271"/>
      <c r="E28" s="188" t="s">
        <v>115</v>
      </c>
      <c r="F28" s="180"/>
      <c r="G28" s="181"/>
      <c r="H28" s="181"/>
      <c r="I28" s="181"/>
      <c r="J28" s="181"/>
      <c r="K28" s="181"/>
      <c r="L28" s="182"/>
      <c r="M28" s="183"/>
      <c r="N28" s="181"/>
      <c r="O28" s="181"/>
      <c r="P28" s="181"/>
      <c r="Q28" s="181"/>
      <c r="R28" s="181"/>
      <c r="S28" s="184"/>
      <c r="T28" s="183"/>
      <c r="U28" s="181"/>
      <c r="V28" s="181"/>
      <c r="W28" s="181"/>
      <c r="X28" s="181"/>
      <c r="Y28" s="181"/>
      <c r="Z28" s="184"/>
      <c r="AA28" s="180"/>
      <c r="AB28" s="181"/>
      <c r="AC28" s="181"/>
      <c r="AD28" s="181"/>
      <c r="AE28" s="181"/>
      <c r="AF28" s="181"/>
      <c r="AG28" s="181"/>
      <c r="AH28" s="150">
        <f t="shared" si="0"/>
        <v>0</v>
      </c>
      <c r="AI28" s="262"/>
      <c r="AJ28" s="212"/>
      <c r="AK28" s="210"/>
      <c r="AL28" s="56"/>
      <c r="AM28" s="56"/>
    </row>
    <row r="29" spans="1:39" s="57" customFormat="1" ht="21" customHeight="1">
      <c r="A29" s="258" t="s">
        <v>20</v>
      </c>
      <c r="B29" s="254"/>
      <c r="C29" s="254"/>
      <c r="D29" s="256"/>
      <c r="E29" s="187" t="s">
        <v>112</v>
      </c>
      <c r="F29" s="179"/>
      <c r="G29" s="152"/>
      <c r="H29" s="152"/>
      <c r="I29" s="152"/>
      <c r="J29" s="152"/>
      <c r="K29" s="152"/>
      <c r="L29" s="153"/>
      <c r="M29" s="154"/>
      <c r="N29" s="152"/>
      <c r="O29" s="152"/>
      <c r="P29" s="152"/>
      <c r="Q29" s="152"/>
      <c r="R29" s="152"/>
      <c r="S29" s="155"/>
      <c r="T29" s="154"/>
      <c r="U29" s="152"/>
      <c r="V29" s="152"/>
      <c r="W29" s="152"/>
      <c r="X29" s="152"/>
      <c r="Y29" s="152"/>
      <c r="Z29" s="155"/>
      <c r="AA29" s="151"/>
      <c r="AB29" s="152"/>
      <c r="AC29" s="152"/>
      <c r="AD29" s="152"/>
      <c r="AE29" s="152"/>
      <c r="AF29" s="152"/>
      <c r="AG29" s="152"/>
      <c r="AH29" s="156">
        <f t="shared" si="0"/>
        <v>0</v>
      </c>
      <c r="AI29" s="243">
        <f>IF(B29="A",$AL$63,IF(AH29&lt;$AL$63,AH29,$AL$63))</f>
        <v>0</v>
      </c>
      <c r="AJ29" s="211" t="e">
        <f>ROUNDDOWN(AH29/$AL$63,1)</f>
        <v>#DIV/0!</v>
      </c>
      <c r="AK29" s="201"/>
      <c r="AL29" s="56"/>
      <c r="AM29" s="56"/>
    </row>
    <row r="30" spans="1:39" s="57" customFormat="1" ht="21" customHeight="1">
      <c r="A30" s="259"/>
      <c r="B30" s="255"/>
      <c r="C30" s="255"/>
      <c r="D30" s="257"/>
      <c r="E30" s="186" t="s">
        <v>113</v>
      </c>
      <c r="F30" s="137"/>
      <c r="G30" s="138"/>
      <c r="H30" s="138"/>
      <c r="I30" s="138"/>
      <c r="J30" s="138"/>
      <c r="K30" s="138"/>
      <c r="L30" s="139"/>
      <c r="M30" s="140"/>
      <c r="N30" s="138"/>
      <c r="O30" s="138"/>
      <c r="P30" s="138"/>
      <c r="Q30" s="138"/>
      <c r="R30" s="138"/>
      <c r="S30" s="141"/>
      <c r="T30" s="140"/>
      <c r="U30" s="138"/>
      <c r="V30" s="138"/>
      <c r="W30" s="138"/>
      <c r="X30" s="138"/>
      <c r="Y30" s="138"/>
      <c r="Z30" s="141"/>
      <c r="AA30" s="142"/>
      <c r="AB30" s="138"/>
      <c r="AC30" s="138"/>
      <c r="AD30" s="138"/>
      <c r="AE30" s="138"/>
      <c r="AF30" s="138"/>
      <c r="AG30" s="138"/>
      <c r="AH30" s="143">
        <f t="shared" si="0"/>
        <v>0</v>
      </c>
      <c r="AI30" s="206"/>
      <c r="AJ30" s="207"/>
      <c r="AK30" s="202"/>
      <c r="AL30" s="56"/>
      <c r="AM30" s="56"/>
    </row>
    <row r="31" spans="1:39" s="57" customFormat="1" ht="21" customHeight="1">
      <c r="A31" s="247"/>
      <c r="B31" s="250"/>
      <c r="C31" s="250"/>
      <c r="D31" s="252"/>
      <c r="E31" s="186" t="s">
        <v>112</v>
      </c>
      <c r="F31" s="133"/>
      <c r="G31" s="134"/>
      <c r="H31" s="134"/>
      <c r="I31" s="134"/>
      <c r="J31" s="134"/>
      <c r="K31" s="134"/>
      <c r="L31" s="135"/>
      <c r="M31" s="144"/>
      <c r="N31" s="134"/>
      <c r="O31" s="134"/>
      <c r="P31" s="134"/>
      <c r="Q31" s="134"/>
      <c r="R31" s="134"/>
      <c r="S31" s="145"/>
      <c r="T31" s="144"/>
      <c r="U31" s="134"/>
      <c r="V31" s="134"/>
      <c r="W31" s="134"/>
      <c r="X31" s="134"/>
      <c r="Y31" s="134"/>
      <c r="Z31" s="145"/>
      <c r="AA31" s="133"/>
      <c r="AB31" s="134"/>
      <c r="AC31" s="134"/>
      <c r="AD31" s="134"/>
      <c r="AE31" s="134"/>
      <c r="AF31" s="134"/>
      <c r="AG31" s="134"/>
      <c r="AH31" s="136">
        <f t="shared" si="0"/>
        <v>0</v>
      </c>
      <c r="AI31" s="205">
        <f>IF(B31="A",$AL$63,IF(AH31&lt;$AL$63,AH31,$AL$63))</f>
        <v>0</v>
      </c>
      <c r="AJ31" s="208" t="e">
        <f>ROUNDDOWN(AH31/$AL$63,1)</f>
        <v>#DIV/0!</v>
      </c>
      <c r="AK31" s="203"/>
      <c r="AL31" s="56"/>
      <c r="AM31" s="56"/>
    </row>
    <row r="32" spans="1:39" s="57" customFormat="1" ht="21" customHeight="1">
      <c r="A32" s="247"/>
      <c r="B32" s="250"/>
      <c r="C32" s="250"/>
      <c r="D32" s="252"/>
      <c r="E32" s="186" t="s">
        <v>113</v>
      </c>
      <c r="F32" s="142"/>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6"/>
      <c r="AJ32" s="209"/>
      <c r="AK32" s="204"/>
      <c r="AL32" s="56"/>
      <c r="AM32" s="56"/>
    </row>
    <row r="33" spans="1:39" s="57" customFormat="1" ht="21" customHeight="1">
      <c r="A33" s="247"/>
      <c r="B33" s="250"/>
      <c r="C33" s="250"/>
      <c r="D33" s="252"/>
      <c r="E33" s="186" t="s">
        <v>112</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5">
        <f>IF(B33="A",$AL$63,IF(AH33&lt;$AL$63,AH33,$AL$63))</f>
        <v>0</v>
      </c>
      <c r="AJ33" s="207" t="e">
        <f>ROUNDDOWN(AH33/$AL$63,1)</f>
        <v>#DIV/0!</v>
      </c>
      <c r="AK33" s="202"/>
      <c r="AL33" s="56"/>
      <c r="AM33" s="56"/>
    </row>
    <row r="34" spans="1:39" s="57" customFormat="1" ht="21" customHeight="1" thickBot="1">
      <c r="A34" s="249"/>
      <c r="B34" s="251"/>
      <c r="C34" s="251"/>
      <c r="D34" s="253"/>
      <c r="E34" s="188" t="s">
        <v>113</v>
      </c>
      <c r="F34" s="180"/>
      <c r="G34" s="181"/>
      <c r="H34" s="181"/>
      <c r="I34" s="181"/>
      <c r="J34" s="181"/>
      <c r="K34" s="181"/>
      <c r="L34" s="182"/>
      <c r="M34" s="183"/>
      <c r="N34" s="181"/>
      <c r="O34" s="181"/>
      <c r="P34" s="181"/>
      <c r="Q34" s="181"/>
      <c r="R34" s="181"/>
      <c r="S34" s="184"/>
      <c r="T34" s="183"/>
      <c r="U34" s="181"/>
      <c r="V34" s="181"/>
      <c r="W34" s="181"/>
      <c r="X34" s="181"/>
      <c r="Y34" s="181"/>
      <c r="Z34" s="184"/>
      <c r="AA34" s="180"/>
      <c r="AB34" s="181"/>
      <c r="AC34" s="181"/>
      <c r="AD34" s="181"/>
      <c r="AE34" s="181"/>
      <c r="AF34" s="181"/>
      <c r="AG34" s="181"/>
      <c r="AH34" s="150">
        <f t="shared" si="0"/>
        <v>0</v>
      </c>
      <c r="AI34" s="262"/>
      <c r="AJ34" s="209"/>
      <c r="AK34" s="204"/>
      <c r="AL34" s="56"/>
      <c r="AM34" s="56"/>
    </row>
    <row r="35" spans="1:39" s="57" customFormat="1" ht="21" customHeight="1">
      <c r="A35" s="258" t="s">
        <v>21</v>
      </c>
      <c r="B35" s="254"/>
      <c r="C35" s="254"/>
      <c r="D35" s="256"/>
      <c r="E35" s="187" t="s">
        <v>114</v>
      </c>
      <c r="F35" s="179"/>
      <c r="G35" s="152"/>
      <c r="H35" s="152"/>
      <c r="I35" s="152"/>
      <c r="J35" s="152"/>
      <c r="K35" s="152"/>
      <c r="L35" s="153"/>
      <c r="M35" s="154"/>
      <c r="N35" s="152"/>
      <c r="O35" s="152"/>
      <c r="P35" s="152"/>
      <c r="Q35" s="152"/>
      <c r="R35" s="152"/>
      <c r="S35" s="155"/>
      <c r="T35" s="154"/>
      <c r="U35" s="152"/>
      <c r="V35" s="152"/>
      <c r="W35" s="152"/>
      <c r="X35" s="152"/>
      <c r="Y35" s="152"/>
      <c r="Z35" s="155"/>
      <c r="AA35" s="151"/>
      <c r="AB35" s="152"/>
      <c r="AC35" s="152"/>
      <c r="AD35" s="152"/>
      <c r="AE35" s="152"/>
      <c r="AF35" s="152"/>
      <c r="AG35" s="152"/>
      <c r="AH35" s="156">
        <f t="shared" si="0"/>
        <v>0</v>
      </c>
      <c r="AI35" s="243">
        <f>IF(B35="A",$AL$63,IF(AH35&lt;$AL$63,AH35,$AL$63))</f>
        <v>0</v>
      </c>
      <c r="AJ35" s="211" t="e">
        <f>ROUNDDOWN(AH35/$AL$63,1)</f>
        <v>#DIV/0!</v>
      </c>
      <c r="AK35" s="201"/>
      <c r="AL35" s="56"/>
      <c r="AM35" s="56"/>
    </row>
    <row r="36" spans="1:39" s="57" customFormat="1" ht="21" customHeight="1">
      <c r="A36" s="259"/>
      <c r="B36" s="255"/>
      <c r="C36" s="255"/>
      <c r="D36" s="257"/>
      <c r="E36" s="186" t="s">
        <v>115</v>
      </c>
      <c r="F36" s="137"/>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6"/>
      <c r="AJ36" s="207"/>
      <c r="AK36" s="202"/>
      <c r="AL36" s="56"/>
      <c r="AM36" s="56"/>
    </row>
    <row r="37" spans="1:39" s="57" customFormat="1" ht="21" customHeight="1">
      <c r="A37" s="247"/>
      <c r="B37" s="250"/>
      <c r="C37" s="250"/>
      <c r="D37" s="252"/>
      <c r="E37" s="186" t="s">
        <v>114</v>
      </c>
      <c r="F37" s="133"/>
      <c r="G37" s="134"/>
      <c r="H37" s="134"/>
      <c r="I37" s="134"/>
      <c r="J37" s="134"/>
      <c r="K37" s="134"/>
      <c r="L37" s="135"/>
      <c r="M37" s="144"/>
      <c r="N37" s="134"/>
      <c r="O37" s="134"/>
      <c r="P37" s="134"/>
      <c r="Q37" s="134"/>
      <c r="R37" s="134"/>
      <c r="S37" s="145"/>
      <c r="T37" s="144"/>
      <c r="U37" s="134"/>
      <c r="V37" s="134"/>
      <c r="W37" s="134"/>
      <c r="X37" s="134"/>
      <c r="Y37" s="134"/>
      <c r="Z37" s="145"/>
      <c r="AA37" s="133"/>
      <c r="AB37" s="134"/>
      <c r="AC37" s="134"/>
      <c r="AD37" s="134"/>
      <c r="AE37" s="134"/>
      <c r="AF37" s="134"/>
      <c r="AG37" s="134"/>
      <c r="AH37" s="136">
        <f t="shared" si="0"/>
        <v>0</v>
      </c>
      <c r="AI37" s="205">
        <f>IF(B37="A",$AL$63,IF(AH37&lt;$AL$63,AH37,$AL$63))</f>
        <v>0</v>
      </c>
      <c r="AJ37" s="208" t="e">
        <f>ROUNDDOWN(AH37/$AL$63,1)</f>
        <v>#DIV/0!</v>
      </c>
      <c r="AK37" s="203"/>
      <c r="AL37" s="56"/>
      <c r="AM37" s="56"/>
    </row>
    <row r="38" spans="1:39" s="57" customFormat="1" ht="21" customHeight="1">
      <c r="A38" s="247"/>
      <c r="B38" s="250"/>
      <c r="C38" s="250"/>
      <c r="D38" s="252"/>
      <c r="E38" s="186" t="s">
        <v>115</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6"/>
      <c r="AJ38" s="209"/>
      <c r="AK38" s="204"/>
      <c r="AL38" s="56"/>
      <c r="AM38" s="56"/>
    </row>
    <row r="39" spans="1:39" s="57" customFormat="1" ht="21" customHeight="1">
      <c r="A39" s="247"/>
      <c r="B39" s="250"/>
      <c r="C39" s="250"/>
      <c r="D39" s="252"/>
      <c r="E39" s="186" t="s">
        <v>114</v>
      </c>
      <c r="F39" s="146"/>
      <c r="G39" s="147"/>
      <c r="H39" s="147"/>
      <c r="I39" s="147"/>
      <c r="J39" s="147"/>
      <c r="K39" s="147"/>
      <c r="L39" s="148"/>
      <c r="M39" s="157"/>
      <c r="N39" s="147"/>
      <c r="O39" s="147"/>
      <c r="P39" s="147"/>
      <c r="Q39" s="147"/>
      <c r="R39" s="147"/>
      <c r="S39" s="158"/>
      <c r="T39" s="157"/>
      <c r="U39" s="147"/>
      <c r="V39" s="147"/>
      <c r="W39" s="147"/>
      <c r="X39" s="147"/>
      <c r="Y39" s="147"/>
      <c r="Z39" s="158"/>
      <c r="AA39" s="146"/>
      <c r="AB39" s="147"/>
      <c r="AC39" s="147"/>
      <c r="AD39" s="147"/>
      <c r="AE39" s="147"/>
      <c r="AF39" s="147"/>
      <c r="AG39" s="147"/>
      <c r="AH39" s="149">
        <f t="shared" si="0"/>
        <v>0</v>
      </c>
      <c r="AI39" s="205">
        <f>IF(B39="A",$AL$63,IF(AH39&lt;$AL$63,AH39,$AL$63))</f>
        <v>0</v>
      </c>
      <c r="AJ39" s="207" t="e">
        <f>ROUNDDOWN(AH39/$AL$63,1)</f>
        <v>#DIV/0!</v>
      </c>
      <c r="AK39" s="202"/>
      <c r="AL39" s="56"/>
      <c r="AM39" s="56"/>
    </row>
    <row r="40" spans="1:39" s="57" customFormat="1" ht="21" customHeight="1">
      <c r="A40" s="247"/>
      <c r="B40" s="250"/>
      <c r="C40" s="250"/>
      <c r="D40" s="252"/>
      <c r="E40" s="186" t="s">
        <v>115</v>
      </c>
      <c r="F40" s="142"/>
      <c r="G40" s="138"/>
      <c r="H40" s="138"/>
      <c r="I40" s="138"/>
      <c r="J40" s="138"/>
      <c r="K40" s="138"/>
      <c r="L40" s="139"/>
      <c r="M40" s="140"/>
      <c r="N40" s="138"/>
      <c r="O40" s="138"/>
      <c r="P40" s="138"/>
      <c r="Q40" s="138"/>
      <c r="R40" s="138"/>
      <c r="S40" s="141"/>
      <c r="T40" s="140"/>
      <c r="U40" s="138"/>
      <c r="V40" s="138"/>
      <c r="W40" s="138"/>
      <c r="X40" s="138"/>
      <c r="Y40" s="138"/>
      <c r="Z40" s="141"/>
      <c r="AA40" s="142"/>
      <c r="AB40" s="138"/>
      <c r="AC40" s="138"/>
      <c r="AD40" s="138"/>
      <c r="AE40" s="138"/>
      <c r="AF40" s="138"/>
      <c r="AG40" s="138"/>
      <c r="AH40" s="143">
        <f t="shared" si="0"/>
        <v>0</v>
      </c>
      <c r="AI40" s="206"/>
      <c r="AJ40" s="207"/>
      <c r="AK40" s="202"/>
      <c r="AL40" s="56"/>
      <c r="AM40" s="56"/>
    </row>
    <row r="41" spans="1:39" s="57" customFormat="1" ht="21" customHeight="1">
      <c r="A41" s="247"/>
      <c r="B41" s="250"/>
      <c r="C41" s="250"/>
      <c r="D41" s="252"/>
      <c r="E41" s="186" t="s">
        <v>114</v>
      </c>
      <c r="F41" s="133"/>
      <c r="G41" s="134"/>
      <c r="H41" s="134"/>
      <c r="I41" s="134"/>
      <c r="J41" s="134"/>
      <c r="K41" s="134"/>
      <c r="L41" s="135"/>
      <c r="M41" s="144"/>
      <c r="N41" s="134"/>
      <c r="O41" s="134"/>
      <c r="P41" s="134"/>
      <c r="Q41" s="134"/>
      <c r="R41" s="134"/>
      <c r="S41" s="145"/>
      <c r="T41" s="144"/>
      <c r="U41" s="134"/>
      <c r="V41" s="134"/>
      <c r="W41" s="134"/>
      <c r="X41" s="134"/>
      <c r="Y41" s="134"/>
      <c r="Z41" s="145"/>
      <c r="AA41" s="133"/>
      <c r="AB41" s="134"/>
      <c r="AC41" s="134"/>
      <c r="AD41" s="134"/>
      <c r="AE41" s="134"/>
      <c r="AF41" s="134"/>
      <c r="AG41" s="134"/>
      <c r="AH41" s="136">
        <f t="shared" si="0"/>
        <v>0</v>
      </c>
      <c r="AI41" s="205">
        <f>IF(B41="A",$AL$63,IF(AH41&lt;$AL$63,AH41,$AL$63))</f>
        <v>0</v>
      </c>
      <c r="AJ41" s="208" t="e">
        <f>ROUNDDOWN(AH41/$AL$63,1)</f>
        <v>#DIV/0!</v>
      </c>
      <c r="AK41" s="203"/>
      <c r="AL41" s="56"/>
      <c r="AM41" s="56"/>
    </row>
    <row r="42" spans="1:39" s="57" customFormat="1" ht="21" customHeight="1">
      <c r="A42" s="247"/>
      <c r="B42" s="250"/>
      <c r="C42" s="250"/>
      <c r="D42" s="252"/>
      <c r="E42" s="186" t="s">
        <v>115</v>
      </c>
      <c r="F42" s="142"/>
      <c r="G42" s="138"/>
      <c r="H42" s="138"/>
      <c r="I42" s="138"/>
      <c r="J42" s="138"/>
      <c r="K42" s="138"/>
      <c r="L42" s="139"/>
      <c r="M42" s="140"/>
      <c r="N42" s="138"/>
      <c r="O42" s="138"/>
      <c r="P42" s="138"/>
      <c r="Q42" s="138"/>
      <c r="R42" s="138"/>
      <c r="S42" s="141"/>
      <c r="T42" s="140"/>
      <c r="U42" s="138"/>
      <c r="V42" s="138"/>
      <c r="W42" s="138"/>
      <c r="X42" s="138"/>
      <c r="Y42" s="138"/>
      <c r="Z42" s="141"/>
      <c r="AA42" s="142"/>
      <c r="AB42" s="138"/>
      <c r="AC42" s="138"/>
      <c r="AD42" s="138"/>
      <c r="AE42" s="138"/>
      <c r="AF42" s="138"/>
      <c r="AG42" s="138"/>
      <c r="AH42" s="143">
        <f t="shared" si="0"/>
        <v>0</v>
      </c>
      <c r="AI42" s="206"/>
      <c r="AJ42" s="209"/>
      <c r="AK42" s="204"/>
      <c r="AL42" s="56"/>
      <c r="AM42" s="56"/>
    </row>
    <row r="43" spans="1:39" s="57" customFormat="1" ht="21" customHeight="1">
      <c r="A43" s="247"/>
      <c r="B43" s="250"/>
      <c r="C43" s="250"/>
      <c r="D43" s="252"/>
      <c r="E43" s="186" t="s">
        <v>114</v>
      </c>
      <c r="F43" s="146"/>
      <c r="G43" s="147"/>
      <c r="H43" s="147"/>
      <c r="I43" s="147"/>
      <c r="J43" s="147"/>
      <c r="K43" s="147"/>
      <c r="L43" s="148"/>
      <c r="M43" s="157"/>
      <c r="N43" s="147"/>
      <c r="O43" s="147"/>
      <c r="P43" s="147"/>
      <c r="Q43" s="147"/>
      <c r="R43" s="147"/>
      <c r="S43" s="158"/>
      <c r="T43" s="157"/>
      <c r="U43" s="147"/>
      <c r="V43" s="147"/>
      <c r="W43" s="147"/>
      <c r="X43" s="147"/>
      <c r="Y43" s="147"/>
      <c r="Z43" s="158"/>
      <c r="AA43" s="146"/>
      <c r="AB43" s="147"/>
      <c r="AC43" s="147"/>
      <c r="AD43" s="147"/>
      <c r="AE43" s="147"/>
      <c r="AF43" s="147"/>
      <c r="AG43" s="147"/>
      <c r="AH43" s="149">
        <f t="shared" si="0"/>
        <v>0</v>
      </c>
      <c r="AI43" s="263">
        <f>IF(B43="A",$AL$63,IF(AH43&lt;$AL$63,AH43,$AL$63))</f>
        <v>0</v>
      </c>
      <c r="AJ43" s="265" t="e">
        <f>ROUNDDOWN(AH43/$AL$63,1)</f>
        <v>#DIV/0!</v>
      </c>
      <c r="AK43" s="203"/>
      <c r="AL43" s="56"/>
      <c r="AM43" s="56"/>
    </row>
    <row r="44" spans="1:39" s="57" customFormat="1" ht="21" customHeight="1">
      <c r="A44" s="247"/>
      <c r="B44" s="250"/>
      <c r="C44" s="250"/>
      <c r="D44" s="252"/>
      <c r="E44" s="186" t="s">
        <v>115</v>
      </c>
      <c r="F44" s="142"/>
      <c r="G44" s="138"/>
      <c r="H44" s="138"/>
      <c r="I44" s="138"/>
      <c r="J44" s="138"/>
      <c r="K44" s="138"/>
      <c r="L44" s="139"/>
      <c r="M44" s="140"/>
      <c r="N44" s="138"/>
      <c r="O44" s="138"/>
      <c r="P44" s="138"/>
      <c r="Q44" s="138"/>
      <c r="R44" s="138"/>
      <c r="S44" s="141"/>
      <c r="T44" s="140"/>
      <c r="U44" s="138"/>
      <c r="V44" s="138"/>
      <c r="W44" s="138"/>
      <c r="X44" s="138"/>
      <c r="Y44" s="138"/>
      <c r="Z44" s="141"/>
      <c r="AA44" s="142"/>
      <c r="AB44" s="138"/>
      <c r="AC44" s="138"/>
      <c r="AD44" s="138"/>
      <c r="AE44" s="138"/>
      <c r="AF44" s="138"/>
      <c r="AG44" s="138"/>
      <c r="AH44" s="143">
        <f t="shared" si="0"/>
        <v>0</v>
      </c>
      <c r="AI44" s="264"/>
      <c r="AJ44" s="265"/>
      <c r="AK44" s="204"/>
      <c r="AL44" s="56"/>
      <c r="AM44" s="56"/>
    </row>
    <row r="45" spans="1:39" s="57" customFormat="1" ht="21" customHeight="1">
      <c r="A45" s="247"/>
      <c r="B45" s="250"/>
      <c r="C45" s="250"/>
      <c r="D45" s="252"/>
      <c r="E45" s="186" t="s">
        <v>114</v>
      </c>
      <c r="F45" s="146"/>
      <c r="G45" s="147"/>
      <c r="H45" s="147"/>
      <c r="I45" s="147"/>
      <c r="J45" s="147"/>
      <c r="K45" s="147"/>
      <c r="L45" s="148"/>
      <c r="M45" s="157"/>
      <c r="N45" s="147"/>
      <c r="O45" s="147"/>
      <c r="P45" s="147"/>
      <c r="Q45" s="147"/>
      <c r="R45" s="147"/>
      <c r="S45" s="158"/>
      <c r="T45" s="157"/>
      <c r="U45" s="147"/>
      <c r="V45" s="147"/>
      <c r="W45" s="147"/>
      <c r="X45" s="147"/>
      <c r="Y45" s="147"/>
      <c r="Z45" s="158"/>
      <c r="AA45" s="146"/>
      <c r="AB45" s="147"/>
      <c r="AC45" s="147"/>
      <c r="AD45" s="147"/>
      <c r="AE45" s="147"/>
      <c r="AF45" s="147"/>
      <c r="AG45" s="147"/>
      <c r="AH45" s="149">
        <f t="shared" si="0"/>
        <v>0</v>
      </c>
      <c r="AI45" s="263">
        <f>IF(B45="A",$AL$63,IF(AH45&lt;$AL$63,AH45,$AL$63))</f>
        <v>0</v>
      </c>
      <c r="AJ45" s="265" t="e">
        <f>ROUNDDOWN(AH45/$AL$63,1)</f>
        <v>#DIV/0!</v>
      </c>
      <c r="AK45" s="203"/>
      <c r="AL45" s="56"/>
      <c r="AM45" s="56"/>
    </row>
    <row r="46" spans="1:39" s="57" customFormat="1" ht="21" customHeight="1">
      <c r="A46" s="247"/>
      <c r="B46" s="250"/>
      <c r="C46" s="250"/>
      <c r="D46" s="252"/>
      <c r="E46" s="186" t="s">
        <v>115</v>
      </c>
      <c r="F46" s="142"/>
      <c r="G46" s="138"/>
      <c r="H46" s="138"/>
      <c r="I46" s="138"/>
      <c r="J46" s="138"/>
      <c r="K46" s="138"/>
      <c r="L46" s="139"/>
      <c r="M46" s="140"/>
      <c r="N46" s="138"/>
      <c r="O46" s="138"/>
      <c r="P46" s="138"/>
      <c r="Q46" s="138"/>
      <c r="R46" s="138"/>
      <c r="S46" s="141"/>
      <c r="T46" s="140"/>
      <c r="U46" s="138"/>
      <c r="V46" s="138"/>
      <c r="W46" s="138"/>
      <c r="X46" s="138"/>
      <c r="Y46" s="138"/>
      <c r="Z46" s="141"/>
      <c r="AA46" s="142"/>
      <c r="AB46" s="138"/>
      <c r="AC46" s="138"/>
      <c r="AD46" s="138"/>
      <c r="AE46" s="138"/>
      <c r="AF46" s="138"/>
      <c r="AG46" s="138"/>
      <c r="AH46" s="143">
        <f t="shared" si="0"/>
        <v>0</v>
      </c>
      <c r="AI46" s="264"/>
      <c r="AJ46" s="265"/>
      <c r="AK46" s="204"/>
      <c r="AL46" s="56"/>
      <c r="AM46" s="56"/>
    </row>
    <row r="47" spans="1:39" s="57" customFormat="1" ht="21" customHeight="1">
      <c r="A47" s="247"/>
      <c r="B47" s="250"/>
      <c r="C47" s="250"/>
      <c r="D47" s="252"/>
      <c r="E47" s="186" t="s">
        <v>114</v>
      </c>
      <c r="F47" s="146"/>
      <c r="G47" s="147"/>
      <c r="H47" s="147"/>
      <c r="I47" s="147"/>
      <c r="J47" s="147"/>
      <c r="K47" s="147"/>
      <c r="L47" s="148"/>
      <c r="M47" s="157"/>
      <c r="N47" s="147"/>
      <c r="O47" s="147"/>
      <c r="P47" s="147"/>
      <c r="Q47" s="147"/>
      <c r="R47" s="147"/>
      <c r="S47" s="158"/>
      <c r="T47" s="157"/>
      <c r="U47" s="147"/>
      <c r="V47" s="147"/>
      <c r="W47" s="147"/>
      <c r="X47" s="147"/>
      <c r="Y47" s="147"/>
      <c r="Z47" s="158"/>
      <c r="AA47" s="146"/>
      <c r="AB47" s="147"/>
      <c r="AC47" s="147"/>
      <c r="AD47" s="147"/>
      <c r="AE47" s="147"/>
      <c r="AF47" s="147"/>
      <c r="AG47" s="147"/>
      <c r="AH47" s="149">
        <f>SUM(F47:AG47)</f>
        <v>0</v>
      </c>
      <c r="AI47" s="263">
        <f>IF(B47="A",$AL$63,IF(AH47&lt;$AL$63,AH47,$AL$63))</f>
        <v>0</v>
      </c>
      <c r="AJ47" s="265" t="e">
        <f>ROUNDDOWN(AH47/$AL$63,1)</f>
        <v>#DIV/0!</v>
      </c>
      <c r="AK47" s="203"/>
      <c r="AL47" s="56"/>
      <c r="AM47" s="56"/>
    </row>
    <row r="48" spans="1:39" s="57" customFormat="1" ht="21" customHeight="1">
      <c r="A48" s="247"/>
      <c r="B48" s="250"/>
      <c r="C48" s="250"/>
      <c r="D48" s="252"/>
      <c r="E48" s="186" t="s">
        <v>115</v>
      </c>
      <c r="F48" s="142"/>
      <c r="G48" s="138"/>
      <c r="H48" s="138"/>
      <c r="I48" s="138"/>
      <c r="J48" s="138"/>
      <c r="K48" s="138"/>
      <c r="L48" s="139"/>
      <c r="M48" s="140"/>
      <c r="N48" s="138"/>
      <c r="O48" s="138"/>
      <c r="P48" s="138"/>
      <c r="Q48" s="138"/>
      <c r="R48" s="138"/>
      <c r="S48" s="141"/>
      <c r="T48" s="140"/>
      <c r="U48" s="138"/>
      <c r="V48" s="138"/>
      <c r="W48" s="138"/>
      <c r="X48" s="138"/>
      <c r="Y48" s="138"/>
      <c r="Z48" s="141"/>
      <c r="AA48" s="142"/>
      <c r="AB48" s="138"/>
      <c r="AC48" s="138"/>
      <c r="AD48" s="138"/>
      <c r="AE48" s="138"/>
      <c r="AF48" s="138"/>
      <c r="AG48" s="138"/>
      <c r="AH48" s="143">
        <f>SUM(F48:AG48)</f>
        <v>0</v>
      </c>
      <c r="AI48" s="264"/>
      <c r="AJ48" s="265"/>
      <c r="AK48" s="204"/>
      <c r="AL48" s="56"/>
      <c r="AM48" s="56"/>
    </row>
    <row r="49" spans="1:39" s="57" customFormat="1" ht="21" customHeight="1">
      <c r="A49" s="247"/>
      <c r="B49" s="250"/>
      <c r="C49" s="250"/>
      <c r="D49" s="252"/>
      <c r="E49" s="186" t="s">
        <v>114</v>
      </c>
      <c r="F49" s="146"/>
      <c r="G49" s="147"/>
      <c r="H49" s="147"/>
      <c r="I49" s="147"/>
      <c r="J49" s="147"/>
      <c r="K49" s="147"/>
      <c r="L49" s="148"/>
      <c r="M49" s="157"/>
      <c r="N49" s="147"/>
      <c r="O49" s="147"/>
      <c r="P49" s="147"/>
      <c r="Q49" s="147"/>
      <c r="R49" s="147"/>
      <c r="S49" s="158"/>
      <c r="T49" s="157"/>
      <c r="U49" s="147"/>
      <c r="V49" s="147"/>
      <c r="W49" s="147"/>
      <c r="X49" s="147"/>
      <c r="Y49" s="147"/>
      <c r="Z49" s="158"/>
      <c r="AA49" s="146"/>
      <c r="AB49" s="147"/>
      <c r="AC49" s="147"/>
      <c r="AD49" s="147"/>
      <c r="AE49" s="147"/>
      <c r="AF49" s="147"/>
      <c r="AG49" s="147"/>
      <c r="AH49" s="149">
        <f>SUM(F49:AG49)</f>
        <v>0</v>
      </c>
      <c r="AI49" s="263">
        <f>IF(B49="A",$AL$63,IF(AH49&lt;$AL$63,AH49,$AL$63))</f>
        <v>0</v>
      </c>
      <c r="AJ49" s="265" t="e">
        <f>ROUNDDOWN(AH49/$AL$63,1)</f>
        <v>#DIV/0!</v>
      </c>
      <c r="AK49" s="203"/>
      <c r="AL49" s="56"/>
      <c r="AM49" s="56"/>
    </row>
    <row r="50" spans="1:39" s="57" customFormat="1" ht="21" customHeight="1">
      <c r="A50" s="247"/>
      <c r="B50" s="250"/>
      <c r="C50" s="250"/>
      <c r="D50" s="252"/>
      <c r="E50" s="186" t="s">
        <v>115</v>
      </c>
      <c r="F50" s="142"/>
      <c r="G50" s="138"/>
      <c r="H50" s="138"/>
      <c r="I50" s="138"/>
      <c r="J50" s="138"/>
      <c r="K50" s="138"/>
      <c r="L50" s="139"/>
      <c r="M50" s="140"/>
      <c r="N50" s="138"/>
      <c r="O50" s="138"/>
      <c r="P50" s="138"/>
      <c r="Q50" s="138"/>
      <c r="R50" s="138"/>
      <c r="S50" s="141"/>
      <c r="T50" s="140"/>
      <c r="U50" s="138"/>
      <c r="V50" s="138"/>
      <c r="W50" s="138"/>
      <c r="X50" s="138"/>
      <c r="Y50" s="138"/>
      <c r="Z50" s="141"/>
      <c r="AA50" s="142"/>
      <c r="AB50" s="138"/>
      <c r="AC50" s="138"/>
      <c r="AD50" s="138"/>
      <c r="AE50" s="138"/>
      <c r="AF50" s="138"/>
      <c r="AG50" s="138"/>
      <c r="AH50" s="143">
        <f>SUM(F50:AG50)</f>
        <v>0</v>
      </c>
      <c r="AI50" s="264"/>
      <c r="AJ50" s="265"/>
      <c r="AK50" s="204"/>
      <c r="AL50" s="56"/>
      <c r="AM50" s="56"/>
    </row>
    <row r="51" spans="1:39" s="57" customFormat="1" ht="21" customHeight="1">
      <c r="A51" s="247"/>
      <c r="B51" s="250"/>
      <c r="C51" s="250"/>
      <c r="D51" s="252"/>
      <c r="E51" s="186" t="s">
        <v>114</v>
      </c>
      <c r="F51" s="146"/>
      <c r="G51" s="147"/>
      <c r="H51" s="147"/>
      <c r="I51" s="147"/>
      <c r="J51" s="147"/>
      <c r="K51" s="147"/>
      <c r="L51" s="148"/>
      <c r="M51" s="157"/>
      <c r="N51" s="147"/>
      <c r="O51" s="147"/>
      <c r="P51" s="147"/>
      <c r="Q51" s="147"/>
      <c r="R51" s="147"/>
      <c r="S51" s="158"/>
      <c r="T51" s="157"/>
      <c r="U51" s="147"/>
      <c r="V51" s="147"/>
      <c r="W51" s="147"/>
      <c r="X51" s="147"/>
      <c r="Y51" s="147"/>
      <c r="Z51" s="158"/>
      <c r="AA51" s="146"/>
      <c r="AB51" s="147"/>
      <c r="AC51" s="147"/>
      <c r="AD51" s="147"/>
      <c r="AE51" s="147"/>
      <c r="AF51" s="147"/>
      <c r="AG51" s="147"/>
      <c r="AH51" s="149">
        <f t="shared" si="0"/>
        <v>0</v>
      </c>
      <c r="AI51" s="263">
        <f>IF(B51="A",$AL$63,IF(AH51&lt;$AL$63,AH51,$AL$63))</f>
        <v>0</v>
      </c>
      <c r="AJ51" s="265" t="e">
        <f>ROUNDDOWN(AH51/$AL$63,1)</f>
        <v>#DIV/0!</v>
      </c>
      <c r="AK51" s="203"/>
      <c r="AL51" s="56"/>
      <c r="AM51" s="56"/>
    </row>
    <row r="52" spans="1:39" s="57" customFormat="1" ht="21" customHeight="1">
      <c r="A52" s="247"/>
      <c r="B52" s="250"/>
      <c r="C52" s="250"/>
      <c r="D52" s="252"/>
      <c r="E52" s="186" t="s">
        <v>115</v>
      </c>
      <c r="F52" s="142"/>
      <c r="G52" s="138"/>
      <c r="H52" s="138"/>
      <c r="I52" s="138"/>
      <c r="J52" s="138"/>
      <c r="K52" s="138"/>
      <c r="L52" s="139"/>
      <c r="M52" s="140"/>
      <c r="N52" s="138"/>
      <c r="O52" s="138"/>
      <c r="P52" s="138"/>
      <c r="Q52" s="138"/>
      <c r="R52" s="138"/>
      <c r="S52" s="141"/>
      <c r="T52" s="140"/>
      <c r="U52" s="138"/>
      <c r="V52" s="138"/>
      <c r="W52" s="138"/>
      <c r="X52" s="138"/>
      <c r="Y52" s="138"/>
      <c r="Z52" s="141"/>
      <c r="AA52" s="142"/>
      <c r="AB52" s="138"/>
      <c r="AC52" s="138"/>
      <c r="AD52" s="138"/>
      <c r="AE52" s="138"/>
      <c r="AF52" s="138"/>
      <c r="AG52" s="138"/>
      <c r="AH52" s="143">
        <f t="shared" si="0"/>
        <v>0</v>
      </c>
      <c r="AI52" s="264"/>
      <c r="AJ52" s="265"/>
      <c r="AK52" s="204"/>
      <c r="AL52" s="56"/>
      <c r="AM52" s="56"/>
    </row>
    <row r="53" spans="1:39" s="57" customFormat="1" ht="21" customHeight="1">
      <c r="A53" s="247"/>
      <c r="B53" s="250"/>
      <c r="C53" s="250"/>
      <c r="D53" s="252"/>
      <c r="E53" s="186" t="s">
        <v>114</v>
      </c>
      <c r="F53" s="146"/>
      <c r="G53" s="147"/>
      <c r="H53" s="147"/>
      <c r="I53" s="147"/>
      <c r="J53" s="147"/>
      <c r="K53" s="147"/>
      <c r="L53" s="148"/>
      <c r="M53" s="157"/>
      <c r="N53" s="147"/>
      <c r="O53" s="147"/>
      <c r="P53" s="147"/>
      <c r="Q53" s="147"/>
      <c r="R53" s="147"/>
      <c r="S53" s="158"/>
      <c r="T53" s="157"/>
      <c r="U53" s="147"/>
      <c r="V53" s="147"/>
      <c r="W53" s="147"/>
      <c r="X53" s="147"/>
      <c r="Y53" s="147"/>
      <c r="Z53" s="158"/>
      <c r="AA53" s="146"/>
      <c r="AB53" s="147"/>
      <c r="AC53" s="147"/>
      <c r="AD53" s="147"/>
      <c r="AE53" s="147"/>
      <c r="AF53" s="147"/>
      <c r="AG53" s="147"/>
      <c r="AH53" s="149">
        <f t="shared" si="0"/>
        <v>0</v>
      </c>
      <c r="AI53" s="205">
        <f>IF(B53="A",$AL$63,IF(AH53&lt;$AL$63,AH53,$AL$63))</f>
        <v>0</v>
      </c>
      <c r="AJ53" s="207" t="e">
        <f>ROUNDDOWN(AH53/$AL$63,1)</f>
        <v>#DIV/0!</v>
      </c>
      <c r="AK53" s="202"/>
      <c r="AL53" s="56"/>
      <c r="AM53" s="56"/>
    </row>
    <row r="54" spans="1:39" s="57" customFormat="1" ht="21" customHeight="1" thickBot="1">
      <c r="A54" s="247"/>
      <c r="B54" s="250"/>
      <c r="C54" s="250"/>
      <c r="D54" s="252"/>
      <c r="E54" s="188" t="s">
        <v>115</v>
      </c>
      <c r="F54" s="142"/>
      <c r="G54" s="138"/>
      <c r="H54" s="138"/>
      <c r="I54" s="138"/>
      <c r="J54" s="138"/>
      <c r="K54" s="138"/>
      <c r="L54" s="139"/>
      <c r="M54" s="140"/>
      <c r="N54" s="138"/>
      <c r="O54" s="138"/>
      <c r="P54" s="138"/>
      <c r="Q54" s="138"/>
      <c r="R54" s="138"/>
      <c r="S54" s="141"/>
      <c r="T54" s="140"/>
      <c r="U54" s="138"/>
      <c r="V54" s="138"/>
      <c r="W54" s="138"/>
      <c r="X54" s="138"/>
      <c r="Y54" s="138"/>
      <c r="Z54" s="141"/>
      <c r="AA54" s="142"/>
      <c r="AB54" s="138"/>
      <c r="AC54" s="138"/>
      <c r="AD54" s="138"/>
      <c r="AE54" s="138"/>
      <c r="AF54" s="138"/>
      <c r="AG54" s="138"/>
      <c r="AH54" s="143">
        <f t="shared" si="0"/>
        <v>0</v>
      </c>
      <c r="AI54" s="206"/>
      <c r="AJ54" s="209"/>
      <c r="AK54" s="204"/>
      <c r="AL54" s="56"/>
      <c r="AM54" s="56"/>
    </row>
    <row r="55" spans="1:39" s="57" customFormat="1" ht="29.25" customHeight="1" thickBot="1">
      <c r="A55" s="260" t="s">
        <v>141</v>
      </c>
      <c r="B55" s="261"/>
      <c r="C55" s="261"/>
      <c r="D55" s="261"/>
      <c r="E55" s="261"/>
      <c r="F55" s="185">
        <f>SUM(F14,F16,F18,F20)</f>
        <v>0</v>
      </c>
      <c r="G55" s="160">
        <f t="shared" ref="G55:AG55" si="1">SUM(G14,G16,G18,G20)</f>
        <v>0</v>
      </c>
      <c r="H55" s="160">
        <f t="shared" si="1"/>
        <v>0</v>
      </c>
      <c r="I55" s="160">
        <f t="shared" si="1"/>
        <v>0</v>
      </c>
      <c r="J55" s="160">
        <f t="shared" si="1"/>
        <v>0</v>
      </c>
      <c r="K55" s="160">
        <f t="shared" si="1"/>
        <v>0</v>
      </c>
      <c r="L55" s="161">
        <f t="shared" si="1"/>
        <v>0</v>
      </c>
      <c r="M55" s="162">
        <f t="shared" si="1"/>
        <v>0</v>
      </c>
      <c r="N55" s="160">
        <f t="shared" si="1"/>
        <v>0</v>
      </c>
      <c r="O55" s="160">
        <f t="shared" si="1"/>
        <v>0</v>
      </c>
      <c r="P55" s="160">
        <f t="shared" si="1"/>
        <v>0</v>
      </c>
      <c r="Q55" s="160">
        <f t="shared" si="1"/>
        <v>0</v>
      </c>
      <c r="R55" s="160">
        <f t="shared" si="1"/>
        <v>0</v>
      </c>
      <c r="S55" s="163">
        <f t="shared" si="1"/>
        <v>0</v>
      </c>
      <c r="T55" s="162">
        <f t="shared" si="1"/>
        <v>0</v>
      </c>
      <c r="U55" s="160">
        <f t="shared" si="1"/>
        <v>0</v>
      </c>
      <c r="V55" s="160">
        <f t="shared" si="1"/>
        <v>0</v>
      </c>
      <c r="W55" s="160">
        <f t="shared" si="1"/>
        <v>0</v>
      </c>
      <c r="X55" s="160">
        <f t="shared" si="1"/>
        <v>0</v>
      </c>
      <c r="Y55" s="160">
        <f t="shared" si="1"/>
        <v>0</v>
      </c>
      <c r="Z55" s="163">
        <f t="shared" si="1"/>
        <v>0</v>
      </c>
      <c r="AA55" s="159">
        <f t="shared" si="1"/>
        <v>0</v>
      </c>
      <c r="AB55" s="160">
        <f t="shared" si="1"/>
        <v>0</v>
      </c>
      <c r="AC55" s="160">
        <f t="shared" si="1"/>
        <v>0</v>
      </c>
      <c r="AD55" s="160">
        <f t="shared" si="1"/>
        <v>0</v>
      </c>
      <c r="AE55" s="160">
        <f t="shared" si="1"/>
        <v>0</v>
      </c>
      <c r="AF55" s="160">
        <f t="shared" si="1"/>
        <v>0</v>
      </c>
      <c r="AG55" s="160">
        <f t="shared" si="1"/>
        <v>0</v>
      </c>
      <c r="AH55" s="164">
        <f t="shared" si="0"/>
        <v>0</v>
      </c>
      <c r="AI55" s="170" t="s">
        <v>116</v>
      </c>
      <c r="AJ55" s="170" t="s">
        <v>116</v>
      </c>
      <c r="AK55" s="120"/>
    </row>
    <row r="56" spans="1:39" s="57" customFormat="1" ht="29.25" customHeight="1" thickBot="1">
      <c r="A56" s="260" t="s">
        <v>145</v>
      </c>
      <c r="B56" s="261"/>
      <c r="C56" s="261"/>
      <c r="D56" s="261"/>
      <c r="E56" s="261"/>
      <c r="F56" s="185">
        <f>SUM(F36,F38,F40,F42,F44,F46,F48,F50,F52,F54)</f>
        <v>0</v>
      </c>
      <c r="G56" s="160">
        <f t="shared" ref="G56:AG56" si="2">SUM(G36,G38,G40,G42,G44,G46,G48,G50,G52,G54)</f>
        <v>0</v>
      </c>
      <c r="H56" s="160">
        <f t="shared" si="2"/>
        <v>0</v>
      </c>
      <c r="I56" s="160">
        <f t="shared" si="2"/>
        <v>0</v>
      </c>
      <c r="J56" s="160">
        <f t="shared" si="2"/>
        <v>0</v>
      </c>
      <c r="K56" s="160">
        <f t="shared" si="2"/>
        <v>0</v>
      </c>
      <c r="L56" s="161">
        <f t="shared" si="2"/>
        <v>0</v>
      </c>
      <c r="M56" s="162">
        <f t="shared" si="2"/>
        <v>0</v>
      </c>
      <c r="N56" s="160">
        <f t="shared" si="2"/>
        <v>0</v>
      </c>
      <c r="O56" s="160">
        <f t="shared" si="2"/>
        <v>0</v>
      </c>
      <c r="P56" s="160">
        <f t="shared" si="2"/>
        <v>0</v>
      </c>
      <c r="Q56" s="160">
        <f t="shared" si="2"/>
        <v>0</v>
      </c>
      <c r="R56" s="160">
        <f t="shared" si="2"/>
        <v>0</v>
      </c>
      <c r="S56" s="163">
        <f t="shared" si="2"/>
        <v>0</v>
      </c>
      <c r="T56" s="162">
        <f t="shared" si="2"/>
        <v>0</v>
      </c>
      <c r="U56" s="160">
        <f t="shared" si="2"/>
        <v>0</v>
      </c>
      <c r="V56" s="160">
        <f t="shared" si="2"/>
        <v>0</v>
      </c>
      <c r="W56" s="160">
        <f t="shared" si="2"/>
        <v>0</v>
      </c>
      <c r="X56" s="160">
        <f t="shared" si="2"/>
        <v>0</v>
      </c>
      <c r="Y56" s="160">
        <f t="shared" si="2"/>
        <v>0</v>
      </c>
      <c r="Z56" s="163">
        <f t="shared" si="2"/>
        <v>0</v>
      </c>
      <c r="AA56" s="159">
        <f t="shared" si="2"/>
        <v>0</v>
      </c>
      <c r="AB56" s="160">
        <f t="shared" si="2"/>
        <v>0</v>
      </c>
      <c r="AC56" s="160">
        <f t="shared" si="2"/>
        <v>0</v>
      </c>
      <c r="AD56" s="160">
        <f t="shared" si="2"/>
        <v>0</v>
      </c>
      <c r="AE56" s="160">
        <f t="shared" si="2"/>
        <v>0</v>
      </c>
      <c r="AF56" s="160">
        <f t="shared" si="2"/>
        <v>0</v>
      </c>
      <c r="AG56" s="160">
        <f t="shared" si="2"/>
        <v>0</v>
      </c>
      <c r="AH56" s="164">
        <f t="shared" si="0"/>
        <v>0</v>
      </c>
      <c r="AI56" s="170" t="s">
        <v>100</v>
      </c>
      <c r="AJ56" s="170" t="s">
        <v>100</v>
      </c>
      <c r="AK56" s="120"/>
    </row>
    <row r="57" spans="1:39" ht="28.5" customHeight="1" thickBot="1">
      <c r="A57" s="260" t="s">
        <v>146</v>
      </c>
      <c r="B57" s="261"/>
      <c r="C57" s="261"/>
      <c r="D57" s="261"/>
      <c r="E57" s="261"/>
      <c r="F57" s="185">
        <f t="shared" ref="F57:AG57" si="3">(($AF5-15)/5+1)*($N6+ROUNDUP($R6/60,2))</f>
        <v>0</v>
      </c>
      <c r="G57" s="160">
        <f t="shared" si="3"/>
        <v>0</v>
      </c>
      <c r="H57" s="160">
        <f t="shared" si="3"/>
        <v>0</v>
      </c>
      <c r="I57" s="160">
        <f t="shared" si="3"/>
        <v>0</v>
      </c>
      <c r="J57" s="160">
        <f t="shared" si="3"/>
        <v>0</v>
      </c>
      <c r="K57" s="160">
        <f t="shared" si="3"/>
        <v>0</v>
      </c>
      <c r="L57" s="161">
        <f t="shared" si="3"/>
        <v>0</v>
      </c>
      <c r="M57" s="162">
        <f t="shared" si="3"/>
        <v>0</v>
      </c>
      <c r="N57" s="160">
        <f t="shared" si="3"/>
        <v>0</v>
      </c>
      <c r="O57" s="160">
        <f t="shared" si="3"/>
        <v>0</v>
      </c>
      <c r="P57" s="160">
        <f t="shared" si="3"/>
        <v>0</v>
      </c>
      <c r="Q57" s="160">
        <f t="shared" si="3"/>
        <v>0</v>
      </c>
      <c r="R57" s="160">
        <f t="shared" si="3"/>
        <v>0</v>
      </c>
      <c r="S57" s="163">
        <f t="shared" si="3"/>
        <v>0</v>
      </c>
      <c r="T57" s="162">
        <f t="shared" si="3"/>
        <v>0</v>
      </c>
      <c r="U57" s="160">
        <f t="shared" si="3"/>
        <v>0</v>
      </c>
      <c r="V57" s="160">
        <f t="shared" si="3"/>
        <v>0</v>
      </c>
      <c r="W57" s="160">
        <f t="shared" si="3"/>
        <v>0</v>
      </c>
      <c r="X57" s="160">
        <f t="shared" si="3"/>
        <v>0</v>
      </c>
      <c r="Y57" s="160">
        <f t="shared" si="3"/>
        <v>0</v>
      </c>
      <c r="Z57" s="163">
        <f t="shared" si="3"/>
        <v>0</v>
      </c>
      <c r="AA57" s="159">
        <f t="shared" si="3"/>
        <v>0</v>
      </c>
      <c r="AB57" s="160">
        <f t="shared" si="3"/>
        <v>0</v>
      </c>
      <c r="AC57" s="160">
        <f t="shared" si="3"/>
        <v>0</v>
      </c>
      <c r="AD57" s="160">
        <f t="shared" si="3"/>
        <v>0</v>
      </c>
      <c r="AE57" s="160">
        <f t="shared" si="3"/>
        <v>0</v>
      </c>
      <c r="AF57" s="160">
        <f t="shared" si="3"/>
        <v>0</v>
      </c>
      <c r="AG57" s="160">
        <f t="shared" si="3"/>
        <v>0</v>
      </c>
      <c r="AH57" s="164" t="s">
        <v>100</v>
      </c>
      <c r="AI57" s="170" t="s">
        <v>100</v>
      </c>
      <c r="AJ57" s="170" t="s">
        <v>100</v>
      </c>
      <c r="AK57" s="120"/>
    </row>
    <row r="58" spans="1:39" ht="18.75" customHeight="1">
      <c r="A58" s="165"/>
      <c r="B58" s="165"/>
      <c r="C58" s="165"/>
      <c r="D58" s="165"/>
      <c r="E58" s="165" t="s">
        <v>149</v>
      </c>
      <c r="F58" s="166" t="str">
        <f t="shared" ref="F58:AG58" si="4">IF(F55&gt;=($N6+ROUNDUP($R6/60,2)),"○","×")</f>
        <v>○</v>
      </c>
      <c r="G58" s="166" t="str">
        <f t="shared" si="4"/>
        <v>○</v>
      </c>
      <c r="H58" s="166" t="str">
        <f t="shared" si="4"/>
        <v>○</v>
      </c>
      <c r="I58" s="166" t="str">
        <f t="shared" si="4"/>
        <v>○</v>
      </c>
      <c r="J58" s="166" t="str">
        <f t="shared" si="4"/>
        <v>○</v>
      </c>
      <c r="K58" s="166" t="str">
        <f t="shared" si="4"/>
        <v>○</v>
      </c>
      <c r="L58" s="166" t="str">
        <f t="shared" si="4"/>
        <v>○</v>
      </c>
      <c r="M58" s="166" t="str">
        <f t="shared" si="4"/>
        <v>○</v>
      </c>
      <c r="N58" s="166" t="str">
        <f t="shared" si="4"/>
        <v>○</v>
      </c>
      <c r="O58" s="166" t="str">
        <f t="shared" si="4"/>
        <v>○</v>
      </c>
      <c r="P58" s="166" t="str">
        <f t="shared" si="4"/>
        <v>○</v>
      </c>
      <c r="Q58" s="166" t="str">
        <f t="shared" si="4"/>
        <v>○</v>
      </c>
      <c r="R58" s="166" t="str">
        <f t="shared" si="4"/>
        <v>○</v>
      </c>
      <c r="S58" s="166" t="str">
        <f t="shared" si="4"/>
        <v>○</v>
      </c>
      <c r="T58" s="166" t="str">
        <f t="shared" si="4"/>
        <v>○</v>
      </c>
      <c r="U58" s="166" t="str">
        <f t="shared" si="4"/>
        <v>○</v>
      </c>
      <c r="V58" s="166" t="str">
        <f t="shared" si="4"/>
        <v>○</v>
      </c>
      <c r="W58" s="166" t="str">
        <f t="shared" si="4"/>
        <v>○</v>
      </c>
      <c r="X58" s="166" t="str">
        <f t="shared" si="4"/>
        <v>○</v>
      </c>
      <c r="Y58" s="166" t="str">
        <f t="shared" si="4"/>
        <v>○</v>
      </c>
      <c r="Z58" s="166" t="str">
        <f t="shared" si="4"/>
        <v>○</v>
      </c>
      <c r="AA58" s="166" t="str">
        <f t="shared" si="4"/>
        <v>○</v>
      </c>
      <c r="AB58" s="166" t="str">
        <f t="shared" si="4"/>
        <v>○</v>
      </c>
      <c r="AC58" s="166" t="str">
        <f t="shared" si="4"/>
        <v>○</v>
      </c>
      <c r="AD58" s="166" t="str">
        <f t="shared" si="4"/>
        <v>○</v>
      </c>
      <c r="AE58" s="166" t="str">
        <f t="shared" si="4"/>
        <v>○</v>
      </c>
      <c r="AF58" s="166" t="str">
        <f t="shared" si="4"/>
        <v>○</v>
      </c>
      <c r="AG58" s="166" t="str">
        <f t="shared" si="4"/>
        <v>○</v>
      </c>
      <c r="AH58" s="166"/>
      <c r="AI58" s="167"/>
      <c r="AJ58" s="168"/>
      <c r="AK58" s="169"/>
    </row>
    <row r="59" spans="1:39" ht="16.5" customHeight="1">
      <c r="A59" s="165"/>
      <c r="B59" s="165"/>
      <c r="C59" s="165"/>
      <c r="D59" s="165"/>
      <c r="E59" s="165" t="s">
        <v>144</v>
      </c>
      <c r="F59" s="166" t="str">
        <f t="shared" ref="F59:AG59" si="5">IF(F56&gt;=F57,"○","×")</f>
        <v>○</v>
      </c>
      <c r="G59" s="166" t="str">
        <f t="shared" si="5"/>
        <v>○</v>
      </c>
      <c r="H59" s="166" t="str">
        <f t="shared" si="5"/>
        <v>○</v>
      </c>
      <c r="I59" s="166" t="str">
        <f t="shared" si="5"/>
        <v>○</v>
      </c>
      <c r="J59" s="166" t="str">
        <f t="shared" si="5"/>
        <v>○</v>
      </c>
      <c r="K59" s="166" t="str">
        <f t="shared" si="5"/>
        <v>○</v>
      </c>
      <c r="L59" s="166" t="str">
        <f t="shared" si="5"/>
        <v>○</v>
      </c>
      <c r="M59" s="166" t="str">
        <f t="shared" si="5"/>
        <v>○</v>
      </c>
      <c r="N59" s="166" t="str">
        <f t="shared" si="5"/>
        <v>○</v>
      </c>
      <c r="O59" s="166" t="str">
        <f t="shared" si="5"/>
        <v>○</v>
      </c>
      <c r="P59" s="166" t="str">
        <f t="shared" si="5"/>
        <v>○</v>
      </c>
      <c r="Q59" s="166" t="str">
        <f t="shared" si="5"/>
        <v>○</v>
      </c>
      <c r="R59" s="166" t="str">
        <f t="shared" si="5"/>
        <v>○</v>
      </c>
      <c r="S59" s="166" t="str">
        <f t="shared" si="5"/>
        <v>○</v>
      </c>
      <c r="T59" s="166" t="str">
        <f t="shared" si="5"/>
        <v>○</v>
      </c>
      <c r="U59" s="166" t="str">
        <f t="shared" si="5"/>
        <v>○</v>
      </c>
      <c r="V59" s="166" t="str">
        <f t="shared" si="5"/>
        <v>○</v>
      </c>
      <c r="W59" s="166" t="str">
        <f t="shared" si="5"/>
        <v>○</v>
      </c>
      <c r="X59" s="166" t="str">
        <f t="shared" si="5"/>
        <v>○</v>
      </c>
      <c r="Y59" s="166" t="str">
        <f t="shared" si="5"/>
        <v>○</v>
      </c>
      <c r="Z59" s="166" t="str">
        <f t="shared" si="5"/>
        <v>○</v>
      </c>
      <c r="AA59" s="166" t="str">
        <f t="shared" si="5"/>
        <v>○</v>
      </c>
      <c r="AB59" s="166" t="str">
        <f t="shared" si="5"/>
        <v>○</v>
      </c>
      <c r="AC59" s="166" t="str">
        <f t="shared" si="5"/>
        <v>○</v>
      </c>
      <c r="AD59" s="166" t="str">
        <f t="shared" si="5"/>
        <v>○</v>
      </c>
      <c r="AE59" s="166" t="str">
        <f t="shared" si="5"/>
        <v>○</v>
      </c>
      <c r="AF59" s="166" t="str">
        <f t="shared" si="5"/>
        <v>○</v>
      </c>
      <c r="AG59" s="166" t="str">
        <f t="shared" si="5"/>
        <v>○</v>
      </c>
      <c r="AH59" s="166"/>
      <c r="AI59" s="167"/>
      <c r="AJ59" s="168"/>
      <c r="AK59" s="169"/>
      <c r="AM59" s="5"/>
    </row>
    <row r="60" spans="1:39" ht="15" customHeight="1" thickBot="1">
      <c r="AM60" s="5"/>
    </row>
    <row r="61" spans="1:39" s="21" customFormat="1" ht="21" customHeight="1" thickBot="1">
      <c r="A61" s="194" t="s">
        <v>147</v>
      </c>
      <c r="C61" s="18"/>
      <c r="D61" s="18"/>
      <c r="E61" s="18"/>
      <c r="F61" s="18"/>
      <c r="G61" s="18"/>
      <c r="H61" s="18"/>
      <c r="I61" s="18"/>
      <c r="J61" s="18"/>
      <c r="K61" s="18"/>
      <c r="L61" s="18"/>
      <c r="M61" s="18"/>
      <c r="N61" s="18"/>
      <c r="O61" s="18"/>
      <c r="P61" s="18"/>
      <c r="Q61" s="19"/>
      <c r="R61" s="1"/>
      <c r="S61" s="1"/>
      <c r="T61" s="1"/>
      <c r="U61" s="1"/>
      <c r="V61" s="1"/>
      <c r="W61" s="1"/>
      <c r="X61" s="1"/>
      <c r="Y61" s="1"/>
      <c r="Z61" s="1"/>
      <c r="AA61" s="1"/>
      <c r="AB61" s="8"/>
      <c r="AC61" s="8"/>
      <c r="AD61" s="1"/>
      <c r="AE61" s="1"/>
      <c r="AF61" s="8"/>
      <c r="AG61" s="8"/>
      <c r="AH61" s="1"/>
      <c r="AI61" s="215"/>
      <c r="AJ61" s="216"/>
      <c r="AK61" s="1"/>
      <c r="AL61" s="5"/>
    </row>
    <row r="62" spans="1:39" s="21" customFormat="1" ht="15" customHeight="1">
      <c r="A62" s="7" t="s">
        <v>148</v>
      </c>
      <c r="B62" s="8"/>
      <c r="C62" s="8"/>
      <c r="D62" s="8"/>
      <c r="E62" s="8"/>
      <c r="F62" s="8"/>
      <c r="G62" s="8"/>
      <c r="H62" s="8"/>
      <c r="I62" s="8"/>
      <c r="J62" s="8"/>
      <c r="K62" s="8"/>
      <c r="L62" s="8"/>
      <c r="M62" s="8"/>
      <c r="N62" s="8"/>
      <c r="O62" s="8"/>
      <c r="P62" s="8"/>
      <c r="Q62" s="8"/>
      <c r="R62" s="8"/>
      <c r="S62" s="8"/>
      <c r="T62" s="8"/>
      <c r="U62" s="8"/>
      <c r="V62" s="8"/>
      <c r="W62" s="8"/>
      <c r="X62" s="8"/>
      <c r="Y62" s="8"/>
      <c r="Z62" s="8"/>
      <c r="AA62" s="8"/>
      <c r="AB62" s="16"/>
      <c r="AC62" s="16"/>
      <c r="AD62" s="8"/>
      <c r="AE62" s="8"/>
      <c r="AG62" s="16"/>
      <c r="AH62" s="9"/>
      <c r="AI62" s="10"/>
      <c r="AJ62" s="13"/>
      <c r="AK62" s="5"/>
      <c r="AL62" s="5"/>
    </row>
    <row r="63" spans="1:39" s="21" customFormat="1" ht="21.75" customHeight="1" thickBot="1">
      <c r="A63" s="7"/>
      <c r="B63" s="8"/>
      <c r="C63" s="8"/>
      <c r="D63" s="8"/>
      <c r="E63" s="8"/>
      <c r="F63" s="8"/>
      <c r="G63" s="8"/>
      <c r="H63" s="8"/>
      <c r="I63" s="8"/>
      <c r="J63" s="8"/>
      <c r="K63" s="8"/>
      <c r="L63" s="8"/>
      <c r="M63" s="8"/>
      <c r="N63" s="8"/>
      <c r="O63" s="8"/>
      <c r="P63" s="8"/>
      <c r="Q63" s="8"/>
      <c r="R63" s="8"/>
      <c r="S63" s="8"/>
      <c r="T63" s="8"/>
      <c r="U63" s="8"/>
      <c r="V63" s="8"/>
      <c r="W63" s="8"/>
      <c r="X63" s="8"/>
      <c r="Y63" s="8"/>
      <c r="Z63" s="8"/>
      <c r="AA63" s="8"/>
      <c r="AB63" s="16"/>
      <c r="AC63" s="16"/>
      <c r="AD63" s="8"/>
      <c r="AE63" s="8"/>
      <c r="AG63" s="16"/>
      <c r="AH63" s="9"/>
      <c r="AI63" s="10"/>
      <c r="AJ63" s="13"/>
      <c r="AK63" s="5"/>
      <c r="AL63" s="21">
        <f>(S64*60+W64)/60*4</f>
        <v>0</v>
      </c>
    </row>
    <row r="64" spans="1:39" s="21" customFormat="1" ht="21.75" customHeight="1" thickBot="1">
      <c r="A64" s="17" t="s">
        <v>24</v>
      </c>
      <c r="C64" s="18"/>
      <c r="D64" s="18"/>
      <c r="E64" s="18"/>
      <c r="F64" s="18"/>
      <c r="G64" s="18"/>
      <c r="H64" s="18"/>
      <c r="I64" s="18"/>
      <c r="J64" s="18"/>
      <c r="K64" s="18"/>
      <c r="L64" s="18"/>
      <c r="M64" s="18"/>
      <c r="N64" s="18"/>
      <c r="O64" s="18"/>
      <c r="P64" s="18"/>
      <c r="Q64" s="18"/>
      <c r="R64" s="19" t="s">
        <v>101</v>
      </c>
      <c r="S64" s="215"/>
      <c r="T64" s="216"/>
      <c r="U64" s="217" t="s">
        <v>22</v>
      </c>
      <c r="V64" s="218"/>
      <c r="W64" s="213"/>
      <c r="X64" s="214"/>
      <c r="Y64" s="19" t="s">
        <v>23</v>
      </c>
      <c r="Z64" s="20" t="s">
        <v>26</v>
      </c>
      <c r="AA64" s="20"/>
      <c r="AB64" s="23"/>
      <c r="AC64" s="23"/>
      <c r="AG64" s="23"/>
      <c r="AH64" s="22"/>
      <c r="AI64" s="22"/>
      <c r="AJ64" s="16"/>
    </row>
    <row r="65" spans="1:41" s="21" customFormat="1" ht="21.75" customHeight="1" thickBot="1">
      <c r="A65" s="16"/>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0"/>
      <c r="AC65" s="16"/>
      <c r="AG65" s="16"/>
      <c r="AH65" s="23"/>
      <c r="AI65" s="23"/>
      <c r="AJ65" s="16"/>
      <c r="AL65" s="21">
        <f>(S66*60+W66)/60</f>
        <v>0</v>
      </c>
    </row>
    <row r="66" spans="1:41" s="27" customFormat="1" ht="21.75" customHeight="1" thickBot="1">
      <c r="A66" s="17" t="s">
        <v>27</v>
      </c>
      <c r="B66" s="21"/>
      <c r="C66" s="16"/>
      <c r="D66" s="16"/>
      <c r="E66" s="16"/>
      <c r="F66" s="16"/>
      <c r="G66" s="16"/>
      <c r="H66" s="16"/>
      <c r="I66" s="23"/>
      <c r="J66" s="16"/>
      <c r="K66" s="16"/>
      <c r="L66" s="16"/>
      <c r="M66" s="16"/>
      <c r="N66" s="16"/>
      <c r="O66" s="16"/>
      <c r="P66" s="16"/>
      <c r="Q66" s="19"/>
      <c r="R66" s="21"/>
      <c r="S66" s="215"/>
      <c r="T66" s="216"/>
      <c r="U66" s="217" t="s">
        <v>22</v>
      </c>
      <c r="V66" s="218"/>
      <c r="W66" s="213"/>
      <c r="X66" s="214"/>
      <c r="Y66" s="19" t="s">
        <v>23</v>
      </c>
      <c r="Z66" s="20" t="s">
        <v>28</v>
      </c>
      <c r="AA66" s="20"/>
      <c r="AB66" s="20"/>
      <c r="AC66" s="16"/>
      <c r="AD66" s="21"/>
      <c r="AE66" s="21"/>
      <c r="AF66" s="21"/>
      <c r="AG66" s="16"/>
      <c r="AH66" s="22"/>
      <c r="AI66" s="22"/>
      <c r="AJ66" s="16"/>
      <c r="AK66" s="21"/>
      <c r="AL66" s="21"/>
      <c r="AM66" s="115"/>
      <c r="AN66" s="116"/>
      <c r="AO66" s="24"/>
    </row>
    <row r="67" spans="1:41" s="27" customFormat="1" ht="16.5" customHeight="1">
      <c r="A67" s="17"/>
      <c r="B67" s="21"/>
      <c r="C67" s="16"/>
      <c r="D67" s="16"/>
      <c r="E67" s="16"/>
      <c r="F67" s="16"/>
      <c r="G67" s="16"/>
      <c r="H67" s="16"/>
      <c r="I67" s="23"/>
      <c r="J67" s="16"/>
      <c r="K67" s="16"/>
      <c r="L67" s="16"/>
      <c r="M67" s="16"/>
      <c r="N67" s="16"/>
      <c r="O67" s="16"/>
      <c r="P67" s="16"/>
      <c r="Q67" s="19"/>
      <c r="R67" s="21"/>
      <c r="S67" s="109"/>
      <c r="T67" s="109"/>
      <c r="U67" s="110"/>
      <c r="V67" s="110"/>
      <c r="W67" s="111"/>
      <c r="X67" s="111"/>
      <c r="Y67" s="19"/>
      <c r="Z67" s="20"/>
      <c r="AA67" s="20"/>
      <c r="AB67" s="24"/>
      <c r="AC67" s="24"/>
      <c r="AD67" s="21"/>
      <c r="AE67" s="21"/>
      <c r="AF67" s="24"/>
      <c r="AG67" s="24"/>
      <c r="AH67" s="22"/>
      <c r="AI67" s="22"/>
      <c r="AJ67" s="16"/>
      <c r="AK67" s="21"/>
      <c r="AL67" s="24"/>
    </row>
    <row r="68" spans="1:41" s="27" customFormat="1" ht="16.5" customHeight="1">
      <c r="A68" s="112" t="s">
        <v>74</v>
      </c>
      <c r="C68" s="113"/>
      <c r="D68" s="113"/>
      <c r="E68" s="113"/>
      <c r="F68" s="24"/>
      <c r="G68" s="24"/>
      <c r="H68" s="24"/>
      <c r="I68" s="24"/>
      <c r="J68" s="26"/>
      <c r="K68" s="24"/>
      <c r="L68" s="24"/>
      <c r="M68" s="24"/>
      <c r="N68" s="24"/>
      <c r="O68" s="24"/>
      <c r="P68" s="24"/>
      <c r="Q68" s="24"/>
      <c r="R68" s="114"/>
      <c r="S68" s="114"/>
      <c r="V68" s="24"/>
      <c r="W68" s="24"/>
      <c r="X68" s="24"/>
      <c r="Y68" s="24"/>
      <c r="Z68" s="24"/>
      <c r="AA68" s="24"/>
      <c r="AB68" s="118"/>
      <c r="AC68" s="119"/>
      <c r="AD68" s="24"/>
      <c r="AE68" s="24"/>
      <c r="AF68" s="24"/>
      <c r="AG68" s="24"/>
      <c r="AH68" s="24"/>
      <c r="AI68" s="24"/>
      <c r="AJ68" s="24"/>
      <c r="AK68" s="24"/>
      <c r="AL68" s="24"/>
    </row>
    <row r="69" spans="1:41" s="27" customFormat="1" ht="16.5" customHeight="1">
      <c r="A69" s="112" t="s">
        <v>75</v>
      </c>
      <c r="C69" s="112" t="s">
        <v>80</v>
      </c>
      <c r="F69" s="117"/>
      <c r="G69" s="24"/>
      <c r="H69" s="24"/>
      <c r="I69" s="26"/>
      <c r="J69" s="24"/>
      <c r="K69" s="24"/>
      <c r="L69" s="24"/>
      <c r="M69" s="24"/>
      <c r="N69" s="24"/>
      <c r="O69" s="24"/>
      <c r="P69" s="24"/>
      <c r="Q69" s="24"/>
      <c r="R69" s="24"/>
      <c r="U69" s="24"/>
      <c r="V69" s="24"/>
      <c r="W69" s="24"/>
      <c r="X69" s="24"/>
      <c r="Y69" s="24"/>
      <c r="Z69" s="24"/>
      <c r="AA69" s="24"/>
      <c r="AB69" s="118"/>
      <c r="AC69" s="119"/>
      <c r="AD69" s="118"/>
      <c r="AE69" s="24"/>
      <c r="AF69" s="24"/>
      <c r="AG69" s="24"/>
      <c r="AH69" s="24"/>
      <c r="AI69" s="24"/>
      <c r="AJ69" s="24"/>
      <c r="AK69" s="24"/>
      <c r="AL69" s="24"/>
    </row>
    <row r="70" spans="1:41" s="27" customFormat="1" ht="16.5" customHeight="1">
      <c r="A70" s="112" t="s">
        <v>76</v>
      </c>
      <c r="C70" s="112" t="s">
        <v>77</v>
      </c>
      <c r="F70" s="117"/>
      <c r="G70" s="24"/>
      <c r="H70" s="24"/>
      <c r="I70" s="26"/>
      <c r="J70" s="24"/>
      <c r="K70" s="24"/>
      <c r="L70" s="24"/>
      <c r="M70" s="24"/>
      <c r="N70" s="24"/>
      <c r="O70" s="24"/>
      <c r="P70" s="24"/>
      <c r="Q70" s="24"/>
      <c r="R70" s="24"/>
      <c r="U70" s="24"/>
      <c r="V70" s="24"/>
      <c r="W70" s="24"/>
      <c r="X70" s="24"/>
      <c r="Y70" s="24"/>
      <c r="Z70" s="24"/>
      <c r="AA70" s="24"/>
      <c r="AB70" s="118"/>
      <c r="AC70" s="119"/>
      <c r="AD70" s="118"/>
      <c r="AE70" s="24"/>
      <c r="AF70" s="24"/>
      <c r="AG70" s="24"/>
      <c r="AH70" s="24"/>
      <c r="AI70" s="24"/>
      <c r="AJ70" s="24"/>
      <c r="AK70" s="24"/>
      <c r="AL70" s="24"/>
    </row>
    <row r="71" spans="1:41" s="27" customFormat="1" ht="19.5" customHeight="1">
      <c r="A71" s="112" t="s">
        <v>78</v>
      </c>
      <c r="C71" s="112" t="s">
        <v>79</v>
      </c>
      <c r="F71" s="117"/>
      <c r="G71" s="24"/>
      <c r="H71" s="24"/>
      <c r="I71" s="26"/>
      <c r="J71" s="24"/>
      <c r="K71" s="24"/>
      <c r="L71" s="24"/>
      <c r="M71" s="24"/>
      <c r="N71" s="24"/>
      <c r="O71" s="24"/>
      <c r="P71" s="24"/>
      <c r="Q71" s="24"/>
      <c r="R71" s="24"/>
      <c r="U71" s="24"/>
      <c r="V71" s="24"/>
      <c r="W71" s="24"/>
      <c r="X71" s="24"/>
      <c r="Y71" s="24"/>
      <c r="Z71" s="24"/>
      <c r="AA71" s="24"/>
      <c r="AB71" s="118"/>
      <c r="AC71" s="119"/>
      <c r="AD71" s="118"/>
      <c r="AE71" s="24"/>
      <c r="AF71" s="24"/>
      <c r="AG71" s="24"/>
      <c r="AH71" s="24"/>
      <c r="AI71" s="24"/>
      <c r="AJ71" s="24"/>
      <c r="AK71" s="24"/>
      <c r="AL71" s="24"/>
    </row>
    <row r="72" spans="1:41" s="29" customFormat="1" ht="19.5" customHeight="1">
      <c r="A72" s="24"/>
      <c r="B72" s="112"/>
      <c r="C72" s="113"/>
      <c r="D72" s="112"/>
      <c r="E72" s="112"/>
      <c r="F72" s="117"/>
      <c r="G72" s="24"/>
      <c r="H72" s="24"/>
      <c r="I72" s="26"/>
      <c r="J72" s="24"/>
      <c r="K72" s="24"/>
      <c r="L72" s="24"/>
      <c r="M72" s="24"/>
      <c r="N72" s="24"/>
      <c r="O72" s="24"/>
      <c r="P72" s="24"/>
      <c r="Q72" s="24"/>
      <c r="R72" s="24"/>
      <c r="S72" s="27"/>
      <c r="T72" s="27"/>
      <c r="U72" s="24"/>
      <c r="V72" s="24"/>
      <c r="W72" s="24"/>
      <c r="X72" s="24"/>
      <c r="Y72" s="24"/>
      <c r="Z72" s="24"/>
      <c r="AA72" s="24"/>
      <c r="AB72" s="24"/>
      <c r="AC72" s="24"/>
      <c r="AD72" s="118"/>
      <c r="AE72" s="24"/>
      <c r="AF72" s="24"/>
      <c r="AG72" s="24"/>
      <c r="AH72" s="24"/>
      <c r="AI72" s="24"/>
      <c r="AJ72" s="24"/>
      <c r="AK72" s="24"/>
      <c r="AL72" s="27"/>
    </row>
    <row r="73" spans="1:41" s="29" customFormat="1" ht="19.5" customHeight="1">
      <c r="A73" s="25" t="s">
        <v>0</v>
      </c>
      <c r="B73" s="27"/>
      <c r="C73" s="24"/>
      <c r="D73" s="24"/>
      <c r="E73" s="24"/>
      <c r="F73" s="24"/>
      <c r="G73" s="24"/>
      <c r="H73" s="24"/>
      <c r="I73" s="26"/>
      <c r="J73" s="24"/>
      <c r="K73" s="24"/>
      <c r="L73" s="24"/>
      <c r="M73" s="24"/>
      <c r="N73" s="24"/>
      <c r="O73" s="24"/>
      <c r="P73" s="24"/>
      <c r="Q73" s="24"/>
      <c r="R73" s="24"/>
      <c r="S73" s="27"/>
      <c r="T73" s="27"/>
      <c r="U73" s="24"/>
      <c r="V73" s="24"/>
      <c r="W73" s="24"/>
      <c r="X73" s="24"/>
      <c r="Y73" s="24"/>
      <c r="Z73" s="24"/>
      <c r="AA73" s="24"/>
      <c r="AD73" s="24"/>
      <c r="AE73" s="24"/>
      <c r="AH73" s="28"/>
      <c r="AI73" s="28"/>
      <c r="AJ73" s="24"/>
      <c r="AK73" s="27"/>
    </row>
    <row r="74" spans="1:41" s="31" customFormat="1" ht="19.5" customHeight="1">
      <c r="A74" s="29" t="s">
        <v>152</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row>
    <row r="75" spans="1:41" s="38" customFormat="1" ht="19.5" customHeight="1">
      <c r="A75" s="29" t="s">
        <v>68</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30"/>
      <c r="AC75" s="30"/>
      <c r="AD75" s="29"/>
      <c r="AE75" s="29"/>
      <c r="AF75" s="30"/>
      <c r="AG75" s="30"/>
      <c r="AH75" s="29"/>
      <c r="AI75" s="29"/>
      <c r="AJ75" s="29"/>
      <c r="AK75" s="29"/>
      <c r="AL75" s="31"/>
    </row>
    <row r="76" spans="1:41" s="38" customFormat="1" ht="19.5" customHeight="1">
      <c r="A76" s="30" t="s">
        <v>69</v>
      </c>
      <c r="B76" s="30"/>
      <c r="C76" s="31"/>
      <c r="D76" s="30"/>
      <c r="E76" s="30"/>
      <c r="F76" s="30"/>
      <c r="G76" s="31"/>
      <c r="H76" s="31"/>
      <c r="I76" s="30"/>
      <c r="J76" s="31"/>
      <c r="K76" s="37" t="s">
        <v>102</v>
      </c>
      <c r="L76" s="31"/>
      <c r="M76" s="30"/>
      <c r="N76" s="30"/>
      <c r="O76" s="30"/>
      <c r="P76" s="30"/>
      <c r="Q76" s="30"/>
      <c r="R76" s="30"/>
      <c r="S76" s="30"/>
      <c r="T76" s="30"/>
      <c r="U76" s="30"/>
      <c r="V76" s="30"/>
      <c r="W76" s="30"/>
      <c r="X76" s="30"/>
      <c r="Y76" s="30"/>
      <c r="Z76" s="30"/>
      <c r="AA76" s="30"/>
      <c r="AB76" s="39"/>
      <c r="AC76" s="39"/>
      <c r="AD76" s="30"/>
      <c r="AE76" s="30"/>
      <c r="AF76" s="39"/>
      <c r="AG76" s="39"/>
      <c r="AH76" s="32"/>
      <c r="AI76" s="32"/>
      <c r="AJ76" s="30"/>
      <c r="AK76" s="31"/>
    </row>
    <row r="77" spans="1:41" s="29" customFormat="1" ht="19.5" customHeight="1">
      <c r="A77" s="39" t="s">
        <v>70</v>
      </c>
      <c r="B77" s="38"/>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8"/>
      <c r="AL77" s="38"/>
    </row>
    <row r="78" spans="1:41" s="29" customFormat="1" ht="19.5" customHeight="1">
      <c r="A78" s="39" t="s">
        <v>155</v>
      </c>
      <c r="B78" s="38"/>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D78" s="39"/>
      <c r="AE78" s="39"/>
      <c r="AH78" s="39"/>
      <c r="AI78" s="39"/>
      <c r="AJ78" s="39"/>
      <c r="AK78" s="38"/>
    </row>
    <row r="79" spans="1:41" s="31" customFormat="1" ht="19.5" customHeight="1">
      <c r="A79" s="29" t="s">
        <v>71</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row>
    <row r="80" spans="1:41" s="29" customFormat="1" ht="19.5" customHeight="1">
      <c r="A80" s="29" t="s">
        <v>53</v>
      </c>
      <c r="AB80" s="30"/>
      <c r="AC80" s="30"/>
      <c r="AF80" s="30"/>
      <c r="AG80" s="30"/>
      <c r="AL80" s="31"/>
    </row>
    <row r="81" spans="1:38" s="33" customFormat="1" ht="19.5" customHeight="1">
      <c r="A81" s="30" t="s">
        <v>54</v>
      </c>
      <c r="B81" s="30"/>
      <c r="C81" s="31"/>
      <c r="D81" s="30"/>
      <c r="E81" s="30"/>
      <c r="F81" s="30"/>
      <c r="G81" s="30"/>
      <c r="H81" s="30"/>
      <c r="I81" s="30"/>
      <c r="J81" s="30"/>
      <c r="K81" s="30"/>
      <c r="L81" s="30"/>
      <c r="M81" s="30"/>
      <c r="N81" s="30"/>
      <c r="O81" s="30"/>
      <c r="P81" s="30"/>
      <c r="Q81" s="30"/>
      <c r="R81" s="30"/>
      <c r="S81" s="30"/>
      <c r="T81" s="30"/>
      <c r="U81" s="30"/>
      <c r="V81" s="30"/>
      <c r="W81" s="30"/>
      <c r="X81" s="30"/>
      <c r="Y81" s="30"/>
      <c r="Z81" s="30"/>
      <c r="AA81" s="30"/>
      <c r="AB81" s="36"/>
      <c r="AC81" s="36"/>
      <c r="AD81" s="30"/>
      <c r="AE81" s="30"/>
      <c r="AF81" s="36"/>
      <c r="AG81" s="36"/>
      <c r="AH81" s="30"/>
      <c r="AI81" s="30"/>
      <c r="AJ81" s="30"/>
      <c r="AK81" s="31"/>
      <c r="AL81" s="29"/>
    </row>
    <row r="82" spans="1:38" s="31" customFormat="1" ht="19.5" customHeight="1">
      <c r="A82" s="35" t="s">
        <v>72</v>
      </c>
      <c r="B82" s="36"/>
      <c r="C82" s="29"/>
      <c r="D82" s="36"/>
      <c r="E82" s="36"/>
      <c r="F82" s="36"/>
      <c r="G82" s="36"/>
      <c r="H82" s="36"/>
      <c r="I82" s="36"/>
      <c r="J82" s="36"/>
      <c r="K82" s="36"/>
      <c r="L82" s="36"/>
      <c r="M82" s="36"/>
      <c r="N82" s="36"/>
      <c r="O82" s="36"/>
      <c r="P82" s="36"/>
      <c r="Q82" s="36"/>
      <c r="R82" s="36"/>
      <c r="S82" s="36"/>
      <c r="T82" s="36"/>
      <c r="U82" s="36"/>
      <c r="V82" s="36"/>
      <c r="W82" s="36"/>
      <c r="X82" s="36"/>
      <c r="Y82" s="36"/>
      <c r="Z82" s="36"/>
      <c r="AA82" s="36"/>
      <c r="AB82" s="33"/>
      <c r="AC82" s="33"/>
      <c r="AD82" s="36"/>
      <c r="AE82" s="36"/>
      <c r="AF82" s="33"/>
      <c r="AG82" s="33"/>
      <c r="AH82" s="36"/>
      <c r="AI82" s="36"/>
      <c r="AJ82" s="29"/>
      <c r="AK82" s="29"/>
      <c r="AL82" s="33"/>
    </row>
    <row r="83" spans="1:38" s="31" customFormat="1" ht="19.5" customHeight="1">
      <c r="A83" s="33" t="s">
        <v>154</v>
      </c>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0"/>
      <c r="AC83" s="30"/>
      <c r="AD83" s="33"/>
      <c r="AE83" s="33"/>
      <c r="AF83" s="30"/>
      <c r="AG83" s="30"/>
      <c r="AH83" s="34"/>
      <c r="AI83" s="34"/>
      <c r="AJ83" s="33"/>
      <c r="AK83" s="33"/>
    </row>
    <row r="84" spans="1:38" ht="19.5" customHeight="1">
      <c r="A84" s="30" t="s">
        <v>73</v>
      </c>
      <c r="B84" s="30"/>
      <c r="C84" s="31"/>
      <c r="D84" s="30"/>
      <c r="E84" s="30"/>
      <c r="F84" s="30"/>
      <c r="G84" s="30"/>
      <c r="H84" s="30"/>
      <c r="I84" s="30"/>
      <c r="J84" s="30"/>
      <c r="K84" s="30"/>
      <c r="L84" s="30"/>
      <c r="M84" s="30"/>
      <c r="N84" s="30"/>
      <c r="O84" s="30"/>
      <c r="P84" s="30"/>
      <c r="Q84" s="30"/>
      <c r="R84" s="30"/>
      <c r="S84" s="30"/>
      <c r="T84" s="30"/>
      <c r="U84" s="30"/>
      <c r="V84" s="30"/>
      <c r="W84" s="30"/>
      <c r="X84" s="30"/>
      <c r="Y84" s="30"/>
      <c r="Z84" s="30"/>
      <c r="AA84" s="30"/>
      <c r="AB84" s="31"/>
      <c r="AC84" s="31"/>
      <c r="AD84" s="30"/>
      <c r="AE84" s="30"/>
      <c r="AF84" s="31"/>
      <c r="AG84" s="31"/>
      <c r="AH84" s="32"/>
      <c r="AI84" s="32"/>
      <c r="AJ84" s="30"/>
      <c r="AK84" s="31"/>
      <c r="AL84" s="31"/>
    </row>
    <row r="85" spans="1:38" ht="19.5" customHeight="1">
      <c r="A85" s="31" t="s">
        <v>85</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D85" s="31"/>
      <c r="AE85" s="31"/>
      <c r="AH85" s="31"/>
      <c r="AI85" s="31"/>
      <c r="AJ85" s="31"/>
      <c r="AK85" s="31"/>
    </row>
  </sheetData>
  <mergeCells count="179">
    <mergeCell ref="A27:A28"/>
    <mergeCell ref="B27:B28"/>
    <mergeCell ref="C27:C28"/>
    <mergeCell ref="D27:D28"/>
    <mergeCell ref="AI27:AI28"/>
    <mergeCell ref="AJ27:AJ28"/>
    <mergeCell ref="A51:A52"/>
    <mergeCell ref="B51:B52"/>
    <mergeCell ref="C51:C52"/>
    <mergeCell ref="D51:D52"/>
    <mergeCell ref="AI51:AI52"/>
    <mergeCell ref="AJ51:AJ52"/>
    <mergeCell ref="C45:C46"/>
    <mergeCell ref="A53:A54"/>
    <mergeCell ref="B53:B54"/>
    <mergeCell ref="D53:D54"/>
    <mergeCell ref="C53:C54"/>
    <mergeCell ref="A13:A14"/>
    <mergeCell ref="A19:A20"/>
    <mergeCell ref="B19:B20"/>
    <mergeCell ref="C19:C20"/>
    <mergeCell ref="D19:D20"/>
    <mergeCell ref="A29:A30"/>
    <mergeCell ref="B29:B30"/>
    <mergeCell ref="C29:C30"/>
    <mergeCell ref="D29:D30"/>
    <mergeCell ref="A31:A32"/>
    <mergeCell ref="B31:B32"/>
    <mergeCell ref="C31:C32"/>
    <mergeCell ref="D31:D32"/>
    <mergeCell ref="C33:C34"/>
    <mergeCell ref="C35:C36"/>
    <mergeCell ref="C37:C38"/>
    <mergeCell ref="A21:A22"/>
    <mergeCell ref="B21:B22"/>
    <mergeCell ref="C21:C22"/>
    <mergeCell ref="J2:K2"/>
    <mergeCell ref="W2:AJ2"/>
    <mergeCell ref="M9:S9"/>
    <mergeCell ref="AJ13:AJ14"/>
    <mergeCell ref="AJ15:AJ16"/>
    <mergeCell ref="W7:AI7"/>
    <mergeCell ref="N6:O6"/>
    <mergeCell ref="P6:Q6"/>
    <mergeCell ref="AF5:AG5"/>
    <mergeCell ref="B3:C3"/>
    <mergeCell ref="S64:T64"/>
    <mergeCell ref="U64:V64"/>
    <mergeCell ref="J7:Q7"/>
    <mergeCell ref="A5:I5"/>
    <mergeCell ref="K5:Z5"/>
    <mergeCell ref="V3:AJ3"/>
    <mergeCell ref="V4:AJ4"/>
    <mergeCell ref="B9:B11"/>
    <mergeCell ref="F9:L9"/>
    <mergeCell ref="AI15:AI16"/>
    <mergeCell ref="A35:A36"/>
    <mergeCell ref="B35:B36"/>
    <mergeCell ref="D35:D36"/>
    <mergeCell ref="A56:E56"/>
    <mergeCell ref="A37:A38"/>
    <mergeCell ref="B37:B38"/>
    <mergeCell ref="D37:D38"/>
    <mergeCell ref="A55:E55"/>
    <mergeCell ref="A39:A40"/>
    <mergeCell ref="B39:B40"/>
    <mergeCell ref="D39:D40"/>
    <mergeCell ref="C39:C40"/>
    <mergeCell ref="A41:A42"/>
    <mergeCell ref="W64:X64"/>
    <mergeCell ref="S66:T66"/>
    <mergeCell ref="U66:V66"/>
    <mergeCell ref="W66:X66"/>
    <mergeCell ref="AK9:AK11"/>
    <mergeCell ref="AA9:AG9"/>
    <mergeCell ref="AH9:AH11"/>
    <mergeCell ref="AI9:AI11"/>
    <mergeCell ref="AJ9:AJ11"/>
    <mergeCell ref="AI13:AI14"/>
    <mergeCell ref="AI19:AI20"/>
    <mergeCell ref="AI53:AI54"/>
    <mergeCell ref="AI45:AI46"/>
    <mergeCell ref="AI43:AI44"/>
    <mergeCell ref="AI41:AI42"/>
    <mergeCell ref="AI39:AI40"/>
    <mergeCell ref="AI37:AI38"/>
    <mergeCell ref="AI35:AI36"/>
    <mergeCell ref="AI33:AI34"/>
    <mergeCell ref="AI29:AI30"/>
    <mergeCell ref="AI31:AI32"/>
    <mergeCell ref="AI21:AI22"/>
    <mergeCell ref="AI23:AI24"/>
    <mergeCell ref="AJ23:AJ24"/>
    <mergeCell ref="AK13:AK14"/>
    <mergeCell ref="AK15:AK16"/>
    <mergeCell ref="AK19:AK20"/>
    <mergeCell ref="AK29:AK30"/>
    <mergeCell ref="AK31:AK32"/>
    <mergeCell ref="AK33:AK34"/>
    <mergeCell ref="AK21:AK22"/>
    <mergeCell ref="AK27:AK28"/>
    <mergeCell ref="AK35:AK36"/>
    <mergeCell ref="AK23:AK24"/>
    <mergeCell ref="R6:S6"/>
    <mergeCell ref="A15:A16"/>
    <mergeCell ref="B15:B16"/>
    <mergeCell ref="C15:C16"/>
    <mergeCell ref="D15:D16"/>
    <mergeCell ref="A47:A48"/>
    <mergeCell ref="B47:B48"/>
    <mergeCell ref="C47:C48"/>
    <mergeCell ref="T9:Z9"/>
    <mergeCell ref="A33:A34"/>
    <mergeCell ref="B33:B34"/>
    <mergeCell ref="D33:D34"/>
    <mergeCell ref="B13:B14"/>
    <mergeCell ref="C13:C14"/>
    <mergeCell ref="D13:D14"/>
    <mergeCell ref="B41:B42"/>
    <mergeCell ref="D41:D42"/>
    <mergeCell ref="C41:C42"/>
    <mergeCell ref="A43:A44"/>
    <mergeCell ref="B43:B44"/>
    <mergeCell ref="D43:D44"/>
    <mergeCell ref="C43:C44"/>
    <mergeCell ref="A45:A46"/>
    <mergeCell ref="B45:B46"/>
    <mergeCell ref="A25:A26"/>
    <mergeCell ref="B25:B26"/>
    <mergeCell ref="C25:C26"/>
    <mergeCell ref="D25:D26"/>
    <mergeCell ref="AI25:AI26"/>
    <mergeCell ref="AJ25:AJ26"/>
    <mergeCell ref="A17:A18"/>
    <mergeCell ref="B17:B18"/>
    <mergeCell ref="C17:C18"/>
    <mergeCell ref="D17:D18"/>
    <mergeCell ref="AJ19:AJ20"/>
    <mergeCell ref="AJ21:AJ22"/>
    <mergeCell ref="D21:D22"/>
    <mergeCell ref="A23:A24"/>
    <mergeCell ref="B23:B24"/>
    <mergeCell ref="C23:C24"/>
    <mergeCell ref="D23:D24"/>
    <mergeCell ref="D47:D48"/>
    <mergeCell ref="AI47:AI48"/>
    <mergeCell ref="AJ47:AJ48"/>
    <mergeCell ref="AK47:AK48"/>
    <mergeCell ref="AI17:AI18"/>
    <mergeCell ref="AJ17:AJ18"/>
    <mergeCell ref="AK17:AK18"/>
    <mergeCell ref="AK25:AK26"/>
    <mergeCell ref="AK45:AK46"/>
    <mergeCell ref="AK37:AK38"/>
    <mergeCell ref="AK39:AK40"/>
    <mergeCell ref="AK41:AK42"/>
    <mergeCell ref="AK43:AK44"/>
    <mergeCell ref="AJ43:AJ44"/>
    <mergeCell ref="AJ45:AJ46"/>
    <mergeCell ref="AJ35:AJ36"/>
    <mergeCell ref="AJ37:AJ38"/>
    <mergeCell ref="AJ39:AJ40"/>
    <mergeCell ref="AJ41:AJ42"/>
    <mergeCell ref="AJ29:AJ30"/>
    <mergeCell ref="AJ31:AJ32"/>
    <mergeCell ref="AJ33:AJ34"/>
    <mergeCell ref="D45:D46"/>
    <mergeCell ref="AI61:AJ61"/>
    <mergeCell ref="AI49:AI50"/>
    <mergeCell ref="AJ49:AJ50"/>
    <mergeCell ref="AK49:AK50"/>
    <mergeCell ref="A49:A50"/>
    <mergeCell ref="B49:B50"/>
    <mergeCell ref="C49:C50"/>
    <mergeCell ref="D49:D50"/>
    <mergeCell ref="AK53:AK54"/>
    <mergeCell ref="A57:E57"/>
    <mergeCell ref="AJ53:AJ54"/>
    <mergeCell ref="AK51:AK52"/>
  </mergeCells>
  <phoneticPr fontId="6"/>
  <dataValidations count="2">
    <dataValidation type="list" allowBlank="1" showInputMessage="1" showErrorMessage="1" sqref="B12:B27 B29:B54">
      <formula1>"A,B,C,D"</formula1>
    </dataValidation>
    <dataValidation type="list" allowBlank="1" showInputMessage="1" showErrorMessage="1" sqref="AI61">
      <formula1>"適合"</formula1>
    </dataValidation>
  </dataValidations>
  <printOptions horizontalCentered="1"/>
  <pageMargins left="0.39370078740157483" right="0.39370078740157483" top="0.35433070866141736" bottom="0.23622047244094491" header="0.19685039370078741" footer="0.31496062992125984"/>
  <pageSetup paperSize="9" scale="67" fitToHeight="2" orientation="landscape" cellComments="asDisplayed" r:id="rId1"/>
  <headerFooter alignWithMargins="0">
    <oddHeader>&amp;L&amp;"ＭＳ Ｐゴシック,標準"&amp;12参考様式１－３（通所介護サービス）☆定員１６人以上</oddHeader>
  </headerFooter>
  <rowBreaks count="1" manualBreakCount="1">
    <brk id="42" max="36"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4"/>
  <sheetViews>
    <sheetView showGridLines="0" showZeros="0" view="pageBreakPreview" topLeftCell="A64" zoomScale="75" zoomScaleNormal="100" zoomScaleSheetLayoutView="100" workbookViewId="0">
      <selection activeCell="A73" sqref="A73:A84"/>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55</v>
      </c>
      <c r="C2" s="77"/>
      <c r="D2" s="77"/>
      <c r="E2" s="77"/>
      <c r="F2" s="77"/>
      <c r="G2" s="77"/>
      <c r="H2" s="80"/>
      <c r="I2" s="81" t="s">
        <v>91</v>
      </c>
      <c r="J2" s="244"/>
      <c r="K2" s="244"/>
      <c r="L2" s="82"/>
      <c r="M2" s="83" t="s">
        <v>57</v>
      </c>
      <c r="N2" s="84"/>
      <c r="O2" s="81" t="s">
        <v>58</v>
      </c>
      <c r="P2" s="81"/>
      <c r="R2" s="85" t="s">
        <v>92</v>
      </c>
      <c r="S2" s="86"/>
      <c r="U2" s="87"/>
      <c r="W2" s="245" t="s">
        <v>89</v>
      </c>
      <c r="X2" s="245"/>
      <c r="Y2" s="245"/>
      <c r="Z2" s="245"/>
      <c r="AA2" s="245"/>
      <c r="AB2" s="245"/>
      <c r="AC2" s="245"/>
      <c r="AD2" s="245"/>
      <c r="AE2" s="245"/>
      <c r="AF2" s="245"/>
      <c r="AG2" s="245"/>
      <c r="AH2" s="245"/>
      <c r="AI2" s="245"/>
      <c r="AJ2" s="245"/>
      <c r="AK2" s="88" t="s">
        <v>93</v>
      </c>
      <c r="AL2" s="77"/>
    </row>
    <row r="3" spans="1:40" s="76" customFormat="1" ht="24.95" customHeight="1" thickBot="1">
      <c r="A3" s="77"/>
      <c r="B3" s="233"/>
      <c r="C3" s="233"/>
      <c r="D3" s="77"/>
      <c r="E3" s="77"/>
      <c r="F3" s="77"/>
      <c r="G3" s="77"/>
      <c r="H3" s="77"/>
      <c r="I3" s="77"/>
      <c r="J3" s="77"/>
      <c r="K3" s="77"/>
      <c r="L3" s="77"/>
      <c r="M3" s="87"/>
      <c r="N3" s="87"/>
      <c r="O3" s="87"/>
      <c r="P3" s="87"/>
      <c r="Q3" s="87"/>
      <c r="R3" s="85" t="s">
        <v>61</v>
      </c>
      <c r="S3" s="86"/>
      <c r="U3" s="94"/>
      <c r="V3" s="237"/>
      <c r="W3" s="237"/>
      <c r="X3" s="237"/>
      <c r="Y3" s="237"/>
      <c r="Z3" s="237"/>
      <c r="AA3" s="237"/>
      <c r="AB3" s="237"/>
      <c r="AC3" s="237"/>
      <c r="AD3" s="237"/>
      <c r="AE3" s="237"/>
      <c r="AF3" s="237"/>
      <c r="AG3" s="237"/>
      <c r="AH3" s="237"/>
      <c r="AI3" s="237"/>
      <c r="AJ3" s="237"/>
      <c r="AK3" s="88" t="s">
        <v>118</v>
      </c>
      <c r="AL3" s="77"/>
    </row>
    <row r="4" spans="1:40" s="96" customFormat="1" ht="24.95" customHeight="1" thickBot="1">
      <c r="A4" s="100"/>
      <c r="B4" s="89" t="s">
        <v>135</v>
      </c>
      <c r="C4" s="90" t="s">
        <v>65</v>
      </c>
      <c r="D4" s="121"/>
      <c r="E4" s="121"/>
      <c r="F4" s="91"/>
      <c r="G4" s="80"/>
      <c r="H4" s="80"/>
      <c r="I4" s="80"/>
      <c r="J4" s="80"/>
      <c r="K4" s="80"/>
      <c r="L4" s="92"/>
      <c r="M4" s="92"/>
      <c r="N4" s="92"/>
      <c r="O4" s="92"/>
      <c r="P4" s="92"/>
      <c r="Q4" s="92"/>
      <c r="R4" s="108" t="s">
        <v>64</v>
      </c>
      <c r="S4" s="108"/>
      <c r="T4" s="108"/>
      <c r="U4" s="81"/>
      <c r="V4" s="238"/>
      <c r="W4" s="238"/>
      <c r="X4" s="238"/>
      <c r="Y4" s="238"/>
      <c r="Z4" s="238"/>
      <c r="AA4" s="238"/>
      <c r="AB4" s="238"/>
      <c r="AC4" s="238"/>
      <c r="AD4" s="238"/>
      <c r="AE4" s="238"/>
      <c r="AF4" s="238"/>
      <c r="AG4" s="238"/>
      <c r="AH4" s="238"/>
      <c r="AI4" s="238"/>
      <c r="AJ4" s="238"/>
      <c r="AK4" s="93" t="s">
        <v>118</v>
      </c>
      <c r="AL4" s="94"/>
      <c r="AM4" s="95"/>
    </row>
    <row r="5" spans="1:40" s="105" customFormat="1" ht="24.95" customHeight="1" thickBot="1">
      <c r="A5" s="235" t="s">
        <v>66</v>
      </c>
      <c r="B5" s="235"/>
      <c r="C5" s="235"/>
      <c r="D5" s="235"/>
      <c r="E5" s="235"/>
      <c r="F5" s="235"/>
      <c r="G5" s="235"/>
      <c r="H5" s="235"/>
      <c r="I5" s="235"/>
      <c r="J5" s="101"/>
      <c r="K5" s="236" t="s">
        <v>136</v>
      </c>
      <c r="L5" s="236"/>
      <c r="M5" s="236"/>
      <c r="N5" s="236"/>
      <c r="O5" s="236"/>
      <c r="P5" s="236"/>
      <c r="Q5" s="236"/>
      <c r="R5" s="236"/>
      <c r="S5" s="236"/>
      <c r="T5" s="236"/>
      <c r="U5" s="236"/>
      <c r="V5" s="236"/>
      <c r="W5" s="236"/>
      <c r="X5" s="236"/>
      <c r="Y5" s="236"/>
      <c r="Z5" s="236"/>
      <c r="AB5" s="106" t="s">
        <v>119</v>
      </c>
      <c r="AC5" s="106"/>
      <c r="AD5" s="106"/>
      <c r="AE5" s="106"/>
      <c r="AF5" s="213" t="s">
        <v>125</v>
      </c>
      <c r="AG5" s="214"/>
      <c r="AH5" s="19" t="s">
        <v>104</v>
      </c>
      <c r="AI5" s="106"/>
      <c r="AJ5" s="97"/>
      <c r="AK5" s="97"/>
      <c r="AL5" s="103"/>
      <c r="AM5" s="104"/>
      <c r="AN5" s="102"/>
    </row>
    <row r="6" spans="1:40" s="96" customFormat="1" ht="24.95" customHeight="1" thickBot="1">
      <c r="A6" s="80"/>
      <c r="B6" s="98"/>
      <c r="C6" s="98"/>
      <c r="D6" s="80"/>
      <c r="E6" s="80"/>
      <c r="F6" s="80"/>
      <c r="G6" s="99"/>
      <c r="H6" s="99"/>
      <c r="I6" s="99"/>
      <c r="J6" s="99"/>
      <c r="K6" s="107" t="s">
        <v>67</v>
      </c>
      <c r="L6" s="99"/>
      <c r="M6" s="99"/>
      <c r="N6" s="215">
        <v>7</v>
      </c>
      <c r="O6" s="216"/>
      <c r="P6" s="217" t="s">
        <v>22</v>
      </c>
      <c r="Q6" s="218"/>
      <c r="R6" s="248">
        <v>10</v>
      </c>
      <c r="S6" s="214"/>
      <c r="T6" s="19" t="s">
        <v>23</v>
      </c>
      <c r="U6" s="20"/>
      <c r="V6" s="20"/>
      <c r="W6" s="80"/>
      <c r="Y6" s="97"/>
      <c r="Z6" s="97"/>
      <c r="AA6" s="97"/>
      <c r="AB6" s="97"/>
      <c r="AC6" s="97"/>
      <c r="AD6" s="97"/>
      <c r="AE6" s="97"/>
      <c r="AF6" s="97"/>
      <c r="AG6" s="97"/>
      <c r="AH6" s="97"/>
      <c r="AI6" s="97"/>
      <c r="AJ6" s="97"/>
      <c r="AK6" s="97"/>
      <c r="AL6" s="80"/>
    </row>
    <row r="7" spans="1:40" ht="21.75" customHeight="1">
      <c r="A7" s="71" t="s">
        <v>51</v>
      </c>
      <c r="B7" s="6"/>
      <c r="C7" s="6"/>
      <c r="D7" s="13"/>
      <c r="E7" s="13"/>
      <c r="F7" s="4"/>
      <c r="G7" s="13"/>
      <c r="H7" s="13"/>
      <c r="I7" s="13"/>
      <c r="J7" s="234"/>
      <c r="K7" s="234"/>
      <c r="L7" s="234"/>
      <c r="M7" s="234"/>
      <c r="N7" s="234"/>
      <c r="O7" s="234"/>
      <c r="P7" s="234"/>
      <c r="Q7" s="234"/>
      <c r="R7" s="52"/>
      <c r="S7" s="4"/>
      <c r="T7" s="13"/>
      <c r="U7" s="13"/>
      <c r="V7" s="13"/>
      <c r="W7" s="246"/>
      <c r="X7" s="246"/>
      <c r="Y7" s="246"/>
      <c r="Z7" s="246"/>
      <c r="AA7" s="246"/>
      <c r="AB7" s="246"/>
      <c r="AC7" s="246"/>
      <c r="AD7" s="246"/>
      <c r="AE7" s="246"/>
      <c r="AF7" s="246"/>
      <c r="AG7" s="246"/>
      <c r="AH7" s="246"/>
      <c r="AI7" s="246"/>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39" t="s">
        <v>2</v>
      </c>
      <c r="C9" s="73"/>
      <c r="D9" s="171"/>
      <c r="E9" s="175"/>
      <c r="F9" s="242" t="s">
        <v>96</v>
      </c>
      <c r="G9" s="223"/>
      <c r="H9" s="223"/>
      <c r="I9" s="223"/>
      <c r="J9" s="223"/>
      <c r="K9" s="223"/>
      <c r="L9" s="232"/>
      <c r="M9" s="222" t="s">
        <v>97</v>
      </c>
      <c r="N9" s="223"/>
      <c r="O9" s="223"/>
      <c r="P9" s="223"/>
      <c r="Q9" s="223"/>
      <c r="R9" s="223"/>
      <c r="S9" s="232"/>
      <c r="T9" s="222" t="s">
        <v>98</v>
      </c>
      <c r="U9" s="223"/>
      <c r="V9" s="223"/>
      <c r="W9" s="223"/>
      <c r="X9" s="223"/>
      <c r="Y9" s="223"/>
      <c r="Z9" s="232"/>
      <c r="AA9" s="222" t="s">
        <v>99</v>
      </c>
      <c r="AB9" s="223"/>
      <c r="AC9" s="223"/>
      <c r="AD9" s="223"/>
      <c r="AE9" s="223"/>
      <c r="AF9" s="223"/>
      <c r="AG9" s="224"/>
      <c r="AH9" s="225" t="s">
        <v>8</v>
      </c>
      <c r="AI9" s="227" t="s">
        <v>9</v>
      </c>
      <c r="AJ9" s="230" t="s">
        <v>10</v>
      </c>
      <c r="AK9" s="219" t="s">
        <v>52</v>
      </c>
      <c r="AL9" s="5"/>
      <c r="AM9" s="5"/>
      <c r="AN9" s="5"/>
    </row>
    <row r="10" spans="1:40" ht="18.600000000000001" customHeight="1">
      <c r="A10" s="41" t="s">
        <v>11</v>
      </c>
      <c r="B10" s="240"/>
      <c r="C10" s="74" t="s">
        <v>3</v>
      </c>
      <c r="D10" s="172" t="s">
        <v>12</v>
      </c>
      <c r="E10" s="176" t="s">
        <v>105</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26"/>
      <c r="AI10" s="228"/>
      <c r="AJ10" s="231"/>
      <c r="AK10" s="220"/>
      <c r="AL10" s="5"/>
      <c r="AM10" s="5"/>
    </row>
    <row r="11" spans="1:40" ht="18.600000000000001" customHeight="1" thickBot="1">
      <c r="A11" s="42"/>
      <c r="B11" s="241"/>
      <c r="C11" s="75"/>
      <c r="D11" s="72"/>
      <c r="E11" s="177"/>
      <c r="F11" s="65" t="s">
        <v>16</v>
      </c>
      <c r="G11" s="48" t="s">
        <v>17</v>
      </c>
      <c r="H11" s="48" t="s">
        <v>31</v>
      </c>
      <c r="I11" s="48" t="s">
        <v>32</v>
      </c>
      <c r="J11" s="48" t="s">
        <v>13</v>
      </c>
      <c r="K11" s="48" t="s">
        <v>14</v>
      </c>
      <c r="L11" s="49" t="s">
        <v>15</v>
      </c>
      <c r="M11" s="50" t="s">
        <v>16</v>
      </c>
      <c r="N11" s="48" t="s">
        <v>17</v>
      </c>
      <c r="O11" s="48" t="s">
        <v>31</v>
      </c>
      <c r="P11" s="48" t="s">
        <v>32</v>
      </c>
      <c r="Q11" s="48" t="s">
        <v>13</v>
      </c>
      <c r="R11" s="48" t="s">
        <v>14</v>
      </c>
      <c r="S11" s="64" t="s">
        <v>15</v>
      </c>
      <c r="T11" s="50" t="s">
        <v>16</v>
      </c>
      <c r="U11" s="48" t="s">
        <v>17</v>
      </c>
      <c r="V11" s="48" t="s">
        <v>31</v>
      </c>
      <c r="W11" s="48" t="s">
        <v>32</v>
      </c>
      <c r="X11" s="48" t="s">
        <v>13</v>
      </c>
      <c r="Y11" s="48" t="s">
        <v>14</v>
      </c>
      <c r="Z11" s="64" t="s">
        <v>15</v>
      </c>
      <c r="AA11" s="65" t="s">
        <v>16</v>
      </c>
      <c r="AB11" s="48" t="s">
        <v>17</v>
      </c>
      <c r="AC11" s="48" t="s">
        <v>31</v>
      </c>
      <c r="AD11" s="48" t="s">
        <v>32</v>
      </c>
      <c r="AE11" s="48" t="s">
        <v>13</v>
      </c>
      <c r="AF11" s="48" t="s">
        <v>14</v>
      </c>
      <c r="AG11" s="51" t="s">
        <v>15</v>
      </c>
      <c r="AH11" s="226"/>
      <c r="AI11" s="229"/>
      <c r="AJ11" s="231"/>
      <c r="AK11" s="221"/>
      <c r="AL11" s="5"/>
      <c r="AM11" s="5"/>
    </row>
    <row r="12" spans="1:40" s="57" customFormat="1" ht="29.25" customHeight="1" thickBot="1">
      <c r="A12" s="122" t="s">
        <v>18</v>
      </c>
      <c r="B12" s="123" t="s">
        <v>29</v>
      </c>
      <c r="C12" s="124"/>
      <c r="D12" s="173" t="s">
        <v>121</v>
      </c>
      <c r="E12" s="178" t="s">
        <v>109</v>
      </c>
      <c r="F12" s="125"/>
      <c r="G12" s="126">
        <v>8</v>
      </c>
      <c r="H12" s="126">
        <v>8</v>
      </c>
      <c r="I12" s="126">
        <v>8</v>
      </c>
      <c r="J12" s="126">
        <v>8</v>
      </c>
      <c r="K12" s="126">
        <v>8</v>
      </c>
      <c r="L12" s="127"/>
      <c r="M12" s="128"/>
      <c r="N12" s="126">
        <v>8</v>
      </c>
      <c r="O12" s="126">
        <v>8</v>
      </c>
      <c r="P12" s="126">
        <v>8</v>
      </c>
      <c r="Q12" s="126">
        <v>8</v>
      </c>
      <c r="R12" s="126">
        <v>8</v>
      </c>
      <c r="S12" s="129"/>
      <c r="T12" s="125"/>
      <c r="U12" s="126">
        <v>8</v>
      </c>
      <c r="V12" s="126">
        <v>8</v>
      </c>
      <c r="W12" s="126">
        <v>8</v>
      </c>
      <c r="X12" s="126">
        <v>8</v>
      </c>
      <c r="Y12" s="126">
        <v>8</v>
      </c>
      <c r="Z12" s="129"/>
      <c r="AA12" s="125"/>
      <c r="AB12" s="126">
        <v>8</v>
      </c>
      <c r="AC12" s="126">
        <v>8</v>
      </c>
      <c r="AD12" s="126">
        <v>8</v>
      </c>
      <c r="AE12" s="126">
        <v>8</v>
      </c>
      <c r="AF12" s="126">
        <v>8</v>
      </c>
      <c r="AG12" s="126"/>
      <c r="AH12" s="130">
        <f t="shared" ref="AH12:AH56" si="0">SUM(F12:AG12)</f>
        <v>160</v>
      </c>
      <c r="AI12" s="131">
        <f>IF(B12="A",$AL$56,IF(AH12&lt;$AL$56,AH12,$AL$56))</f>
        <v>0</v>
      </c>
      <c r="AJ12" s="189">
        <f>ROUNDDOWN(AH12/$AL$63,1)</f>
        <v>1</v>
      </c>
      <c r="AK12" s="70"/>
      <c r="AL12" s="56"/>
      <c r="AM12" s="56"/>
    </row>
    <row r="13" spans="1:40" s="57" customFormat="1" ht="21" customHeight="1">
      <c r="A13" s="258" t="s">
        <v>19</v>
      </c>
      <c r="B13" s="254" t="s">
        <v>29</v>
      </c>
      <c r="C13" s="254" t="s">
        <v>122</v>
      </c>
      <c r="D13" s="256" t="s">
        <v>123</v>
      </c>
      <c r="E13" s="187" t="s">
        <v>110</v>
      </c>
      <c r="F13" s="179"/>
      <c r="G13" s="152">
        <v>8</v>
      </c>
      <c r="H13" s="152">
        <v>8</v>
      </c>
      <c r="I13" s="152">
        <v>8</v>
      </c>
      <c r="J13" s="152">
        <v>8</v>
      </c>
      <c r="K13" s="152">
        <v>8</v>
      </c>
      <c r="L13" s="153"/>
      <c r="M13" s="154"/>
      <c r="N13" s="152">
        <v>8</v>
      </c>
      <c r="O13" s="152">
        <v>8</v>
      </c>
      <c r="P13" s="152">
        <v>8</v>
      </c>
      <c r="Q13" s="152">
        <v>8</v>
      </c>
      <c r="R13" s="152">
        <v>8</v>
      </c>
      <c r="S13" s="155"/>
      <c r="T13" s="154"/>
      <c r="U13" s="152">
        <v>8</v>
      </c>
      <c r="V13" s="152">
        <v>8</v>
      </c>
      <c r="W13" s="152">
        <v>8</v>
      </c>
      <c r="X13" s="152">
        <v>8</v>
      </c>
      <c r="Y13" s="152">
        <v>8</v>
      </c>
      <c r="Z13" s="155"/>
      <c r="AA13" s="151"/>
      <c r="AB13" s="152">
        <v>8</v>
      </c>
      <c r="AC13" s="152">
        <v>8</v>
      </c>
      <c r="AD13" s="152">
        <v>8</v>
      </c>
      <c r="AE13" s="152">
        <v>8</v>
      </c>
      <c r="AF13" s="152">
        <v>8</v>
      </c>
      <c r="AG13" s="152"/>
      <c r="AH13" s="156">
        <f t="shared" si="0"/>
        <v>160</v>
      </c>
      <c r="AI13" s="243">
        <f>IF(B13="A",$AL$63,IF(AH13&lt;$AL$63,AH13,$AL$63))</f>
        <v>160</v>
      </c>
      <c r="AJ13" s="211">
        <f>ROUNDDOWN(AH13/$AL$63,1)</f>
        <v>1</v>
      </c>
      <c r="AK13" s="201"/>
      <c r="AL13" s="56"/>
      <c r="AM13" s="56"/>
    </row>
    <row r="14" spans="1:40" s="57" customFormat="1" ht="21" customHeight="1">
      <c r="A14" s="259"/>
      <c r="B14" s="255"/>
      <c r="C14" s="273" t="s">
        <v>122</v>
      </c>
      <c r="D14" s="272" t="s">
        <v>124</v>
      </c>
      <c r="E14" s="186" t="s">
        <v>111</v>
      </c>
      <c r="F14" s="137"/>
      <c r="G14" s="138">
        <v>7.2</v>
      </c>
      <c r="H14" s="138">
        <v>7.2</v>
      </c>
      <c r="I14" s="138">
        <v>7.2</v>
      </c>
      <c r="J14" s="138">
        <v>7.2</v>
      </c>
      <c r="K14" s="138">
        <v>7.2</v>
      </c>
      <c r="L14" s="139"/>
      <c r="M14" s="140"/>
      <c r="N14" s="138">
        <v>7.2</v>
      </c>
      <c r="O14" s="138">
        <v>7.2</v>
      </c>
      <c r="P14" s="138">
        <v>7.2</v>
      </c>
      <c r="Q14" s="138">
        <v>7.2</v>
      </c>
      <c r="R14" s="138">
        <v>7.2</v>
      </c>
      <c r="S14" s="141"/>
      <c r="T14" s="140"/>
      <c r="U14" s="138">
        <v>7.2</v>
      </c>
      <c r="V14" s="138">
        <v>7.2</v>
      </c>
      <c r="W14" s="138">
        <v>7.2</v>
      </c>
      <c r="X14" s="138">
        <v>7.2</v>
      </c>
      <c r="Y14" s="138">
        <v>7.2</v>
      </c>
      <c r="Z14" s="141"/>
      <c r="AA14" s="142"/>
      <c r="AB14" s="138">
        <v>7.2</v>
      </c>
      <c r="AC14" s="138">
        <v>7.2</v>
      </c>
      <c r="AD14" s="138">
        <v>7.2</v>
      </c>
      <c r="AE14" s="138">
        <v>7.2</v>
      </c>
      <c r="AF14" s="138">
        <v>7.2</v>
      </c>
      <c r="AG14" s="138"/>
      <c r="AH14" s="143">
        <f t="shared" si="0"/>
        <v>144</v>
      </c>
      <c r="AI14" s="206"/>
      <c r="AJ14" s="207"/>
      <c r="AK14" s="202"/>
      <c r="AL14" s="56"/>
      <c r="AM14" s="56"/>
    </row>
    <row r="15" spans="1:40" s="57" customFormat="1" ht="21" customHeight="1">
      <c r="A15" s="247"/>
      <c r="B15" s="250" t="s">
        <v>30</v>
      </c>
      <c r="C15" s="268" t="s">
        <v>122</v>
      </c>
      <c r="D15" s="270" t="s">
        <v>124</v>
      </c>
      <c r="E15" s="186" t="s">
        <v>110</v>
      </c>
      <c r="F15" s="133">
        <v>8</v>
      </c>
      <c r="G15" s="134"/>
      <c r="H15" s="134"/>
      <c r="I15" s="134"/>
      <c r="J15" s="134"/>
      <c r="K15" s="134"/>
      <c r="L15" s="135">
        <v>8</v>
      </c>
      <c r="M15" s="144">
        <v>8</v>
      </c>
      <c r="N15" s="134"/>
      <c r="O15" s="134"/>
      <c r="P15" s="134"/>
      <c r="Q15" s="134"/>
      <c r="R15" s="134"/>
      <c r="S15" s="135">
        <v>8</v>
      </c>
      <c r="T15" s="144">
        <v>8</v>
      </c>
      <c r="U15" s="134"/>
      <c r="V15" s="134"/>
      <c r="W15" s="134"/>
      <c r="X15" s="134"/>
      <c r="Y15" s="134"/>
      <c r="Z15" s="135">
        <v>8</v>
      </c>
      <c r="AA15" s="144">
        <v>8</v>
      </c>
      <c r="AB15" s="134"/>
      <c r="AC15" s="134"/>
      <c r="AD15" s="134"/>
      <c r="AE15" s="134"/>
      <c r="AF15" s="134"/>
      <c r="AG15" s="134">
        <v>8</v>
      </c>
      <c r="AH15" s="136">
        <f t="shared" si="0"/>
        <v>64</v>
      </c>
      <c r="AI15" s="205">
        <f>IF(B15="A",$AL$63,IF(AH15&lt;$AL$63,AH15,$AL$63))</f>
        <v>64</v>
      </c>
      <c r="AJ15" s="208">
        <f>ROUNDDOWN(AH15/$AL$63,1)</f>
        <v>0.4</v>
      </c>
      <c r="AK15" s="203"/>
      <c r="AL15" s="56"/>
      <c r="AM15" s="56"/>
    </row>
    <row r="16" spans="1:40" s="57" customFormat="1" ht="21" customHeight="1">
      <c r="A16" s="247"/>
      <c r="B16" s="250"/>
      <c r="C16" s="273" t="s">
        <v>122</v>
      </c>
      <c r="D16" s="272" t="s">
        <v>124</v>
      </c>
      <c r="E16" s="186" t="s">
        <v>111</v>
      </c>
      <c r="F16" s="142">
        <v>7.2</v>
      </c>
      <c r="G16" s="138"/>
      <c r="H16" s="138"/>
      <c r="I16" s="138"/>
      <c r="J16" s="138"/>
      <c r="K16" s="138"/>
      <c r="L16" s="139">
        <v>7.2</v>
      </c>
      <c r="M16" s="140">
        <v>7.2</v>
      </c>
      <c r="N16" s="138"/>
      <c r="O16" s="138"/>
      <c r="P16" s="138"/>
      <c r="Q16" s="138"/>
      <c r="R16" s="138"/>
      <c r="S16" s="139">
        <v>7.2</v>
      </c>
      <c r="T16" s="140">
        <v>7.2</v>
      </c>
      <c r="U16" s="138"/>
      <c r="V16" s="138"/>
      <c r="W16" s="138"/>
      <c r="X16" s="138"/>
      <c r="Y16" s="138"/>
      <c r="Z16" s="139">
        <v>7.2</v>
      </c>
      <c r="AA16" s="140">
        <v>7.2</v>
      </c>
      <c r="AB16" s="138"/>
      <c r="AC16" s="138"/>
      <c r="AD16" s="138"/>
      <c r="AE16" s="138"/>
      <c r="AF16" s="138"/>
      <c r="AG16" s="138">
        <v>7.2</v>
      </c>
      <c r="AH16" s="143">
        <f t="shared" si="0"/>
        <v>57.6</v>
      </c>
      <c r="AI16" s="206"/>
      <c r="AJ16" s="209"/>
      <c r="AK16" s="204"/>
      <c r="AL16" s="56"/>
      <c r="AM16" s="56"/>
    </row>
    <row r="17" spans="1:39" s="57" customFormat="1" ht="21" customHeight="1">
      <c r="A17" s="247"/>
      <c r="B17" s="250"/>
      <c r="C17" s="250"/>
      <c r="D17" s="252"/>
      <c r="E17" s="186" t="s">
        <v>110</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5">
        <f>IF(B17="A",$AL$63,IF(AH17&lt;$AL$63,AH17,$AL$63))</f>
        <v>0</v>
      </c>
      <c r="AJ17" s="208">
        <f>ROUNDDOWN(AH17/$AL$63,1)</f>
        <v>0</v>
      </c>
      <c r="AK17" s="203"/>
      <c r="AL17" s="56"/>
      <c r="AM17" s="56"/>
    </row>
    <row r="18" spans="1:39" s="57" customFormat="1" ht="21" customHeight="1">
      <c r="A18" s="247"/>
      <c r="B18" s="250"/>
      <c r="C18" s="250"/>
      <c r="D18" s="252"/>
      <c r="E18" s="186" t="s">
        <v>111</v>
      </c>
      <c r="F18" s="142"/>
      <c r="G18" s="138"/>
      <c r="H18" s="138"/>
      <c r="I18" s="138"/>
      <c r="J18" s="138"/>
      <c r="K18" s="138"/>
      <c r="L18" s="139"/>
      <c r="M18" s="140"/>
      <c r="N18" s="138"/>
      <c r="O18" s="138"/>
      <c r="P18" s="138"/>
      <c r="Q18" s="138"/>
      <c r="R18" s="138"/>
      <c r="S18" s="141"/>
      <c r="T18" s="140"/>
      <c r="U18" s="138"/>
      <c r="V18" s="138"/>
      <c r="W18" s="138"/>
      <c r="X18" s="138"/>
      <c r="Y18" s="138"/>
      <c r="Z18" s="141"/>
      <c r="AA18" s="142"/>
      <c r="AB18" s="138"/>
      <c r="AC18" s="138"/>
      <c r="AD18" s="138"/>
      <c r="AE18" s="138"/>
      <c r="AF18" s="138"/>
      <c r="AG18" s="138"/>
      <c r="AH18" s="143">
        <f t="shared" si="0"/>
        <v>0</v>
      </c>
      <c r="AI18" s="206"/>
      <c r="AJ18" s="209"/>
      <c r="AK18" s="204"/>
      <c r="AL18" s="56"/>
      <c r="AM18" s="56"/>
    </row>
    <row r="19" spans="1:39" s="57" customFormat="1" ht="21" customHeight="1">
      <c r="A19" s="247"/>
      <c r="B19" s="250"/>
      <c r="C19" s="250"/>
      <c r="D19" s="252"/>
      <c r="E19" s="186" t="s">
        <v>110</v>
      </c>
      <c r="F19" s="133"/>
      <c r="G19" s="134"/>
      <c r="H19" s="134"/>
      <c r="I19" s="134"/>
      <c r="J19" s="134"/>
      <c r="K19" s="134"/>
      <c r="L19" s="135"/>
      <c r="M19" s="144"/>
      <c r="N19" s="134"/>
      <c r="O19" s="134"/>
      <c r="P19" s="134"/>
      <c r="Q19" s="134"/>
      <c r="R19" s="134"/>
      <c r="S19" s="145"/>
      <c r="T19" s="144"/>
      <c r="U19" s="134"/>
      <c r="V19" s="134"/>
      <c r="W19" s="134"/>
      <c r="X19" s="134"/>
      <c r="Y19" s="134"/>
      <c r="Z19" s="145"/>
      <c r="AA19" s="133"/>
      <c r="AB19" s="134"/>
      <c r="AC19" s="134"/>
      <c r="AD19" s="134"/>
      <c r="AE19" s="134"/>
      <c r="AF19" s="134"/>
      <c r="AG19" s="134"/>
      <c r="AH19" s="136">
        <f t="shared" si="0"/>
        <v>0</v>
      </c>
      <c r="AI19" s="205">
        <f>IF(B19="A",$AL$63,IF(AH19&lt;$AL$63,AH19,$AL$63))</f>
        <v>0</v>
      </c>
      <c r="AJ19" s="207">
        <f>ROUNDDOWN(AH19/$AL$63,1)</f>
        <v>0</v>
      </c>
      <c r="AK19" s="202"/>
      <c r="AL19" s="56"/>
      <c r="AM19" s="56"/>
    </row>
    <row r="20" spans="1:39" s="57" customFormat="1" ht="21" customHeight="1" thickBot="1">
      <c r="A20" s="249"/>
      <c r="B20" s="251"/>
      <c r="C20" s="251"/>
      <c r="D20" s="253"/>
      <c r="E20" s="188" t="s">
        <v>111</v>
      </c>
      <c r="F20" s="146"/>
      <c r="G20" s="147"/>
      <c r="H20" s="147"/>
      <c r="I20" s="147"/>
      <c r="J20" s="147"/>
      <c r="K20" s="147"/>
      <c r="L20" s="148"/>
      <c r="M20" s="140"/>
      <c r="N20" s="138"/>
      <c r="O20" s="138"/>
      <c r="P20" s="138"/>
      <c r="Q20" s="138"/>
      <c r="R20" s="138"/>
      <c r="S20" s="141"/>
      <c r="T20" s="140"/>
      <c r="U20" s="138"/>
      <c r="V20" s="138"/>
      <c r="W20" s="138"/>
      <c r="X20" s="138"/>
      <c r="Y20" s="138"/>
      <c r="Z20" s="141"/>
      <c r="AA20" s="146"/>
      <c r="AB20" s="147"/>
      <c r="AC20" s="147"/>
      <c r="AD20" s="147"/>
      <c r="AE20" s="147"/>
      <c r="AF20" s="147"/>
      <c r="AG20" s="147"/>
      <c r="AH20" s="143">
        <f t="shared" si="0"/>
        <v>0</v>
      </c>
      <c r="AI20" s="262"/>
      <c r="AJ20" s="209"/>
      <c r="AK20" s="204"/>
      <c r="AL20" s="56"/>
      <c r="AM20" s="56"/>
    </row>
    <row r="21" spans="1:39" s="57" customFormat="1" ht="21" customHeight="1">
      <c r="A21" s="258" t="s">
        <v>86</v>
      </c>
      <c r="B21" s="254" t="s">
        <v>83</v>
      </c>
      <c r="C21" s="254" t="s">
        <v>127</v>
      </c>
      <c r="D21" s="256" t="s">
        <v>81</v>
      </c>
      <c r="E21" s="187" t="s">
        <v>114</v>
      </c>
      <c r="F21" s="179"/>
      <c r="G21" s="152">
        <v>4</v>
      </c>
      <c r="H21" s="152">
        <v>4</v>
      </c>
      <c r="I21" s="152">
        <v>4</v>
      </c>
      <c r="J21" s="152">
        <v>4</v>
      </c>
      <c r="K21" s="152">
        <v>4</v>
      </c>
      <c r="L21" s="153"/>
      <c r="M21" s="154"/>
      <c r="N21" s="152">
        <v>4</v>
      </c>
      <c r="O21" s="152">
        <v>4</v>
      </c>
      <c r="P21" s="152">
        <v>4</v>
      </c>
      <c r="Q21" s="152">
        <v>4</v>
      </c>
      <c r="R21" s="152">
        <v>4</v>
      </c>
      <c r="S21" s="155"/>
      <c r="T21" s="154"/>
      <c r="U21" s="152">
        <v>4</v>
      </c>
      <c r="V21" s="152">
        <v>4</v>
      </c>
      <c r="W21" s="152">
        <v>4</v>
      </c>
      <c r="X21" s="152">
        <v>4</v>
      </c>
      <c r="Y21" s="152">
        <v>4</v>
      </c>
      <c r="Z21" s="155"/>
      <c r="AA21" s="151"/>
      <c r="AB21" s="152">
        <v>4</v>
      </c>
      <c r="AC21" s="152">
        <v>4</v>
      </c>
      <c r="AD21" s="152">
        <v>4</v>
      </c>
      <c r="AE21" s="152">
        <v>4</v>
      </c>
      <c r="AF21" s="152">
        <v>4</v>
      </c>
      <c r="AG21" s="152"/>
      <c r="AH21" s="156">
        <f t="shared" si="0"/>
        <v>80</v>
      </c>
      <c r="AI21" s="243">
        <f>IF(B21="A",$AL$63,IF(AH21&lt;$AL$63,AH21,$AL$63))</f>
        <v>80</v>
      </c>
      <c r="AJ21" s="211">
        <f>ROUNDDOWN(AH21/$AL$63,1)</f>
        <v>0.5</v>
      </c>
      <c r="AK21" s="201"/>
      <c r="AL21" s="56"/>
      <c r="AM21" s="56"/>
    </row>
    <row r="22" spans="1:39" s="57" customFormat="1" ht="21" customHeight="1">
      <c r="A22" s="259"/>
      <c r="B22" s="255"/>
      <c r="C22" s="255"/>
      <c r="D22" s="257"/>
      <c r="E22" s="186" t="s">
        <v>115</v>
      </c>
      <c r="F22" s="137"/>
      <c r="G22" s="138">
        <v>4</v>
      </c>
      <c r="H22" s="138">
        <v>4</v>
      </c>
      <c r="I22" s="138">
        <v>4</v>
      </c>
      <c r="J22" s="138">
        <v>4</v>
      </c>
      <c r="K22" s="138">
        <v>4</v>
      </c>
      <c r="L22" s="139"/>
      <c r="M22" s="140"/>
      <c r="N22" s="138">
        <v>4</v>
      </c>
      <c r="O22" s="138">
        <v>4</v>
      </c>
      <c r="P22" s="138">
        <v>4</v>
      </c>
      <c r="Q22" s="138">
        <v>4</v>
      </c>
      <c r="R22" s="138">
        <v>4</v>
      </c>
      <c r="S22" s="141"/>
      <c r="T22" s="140"/>
      <c r="U22" s="138">
        <v>4</v>
      </c>
      <c r="V22" s="138">
        <v>4</v>
      </c>
      <c r="W22" s="138">
        <v>4</v>
      </c>
      <c r="X22" s="138">
        <v>4</v>
      </c>
      <c r="Y22" s="138">
        <v>4</v>
      </c>
      <c r="Z22" s="141"/>
      <c r="AA22" s="142"/>
      <c r="AB22" s="138">
        <v>4</v>
      </c>
      <c r="AC22" s="138">
        <v>4</v>
      </c>
      <c r="AD22" s="138">
        <v>4</v>
      </c>
      <c r="AE22" s="138">
        <v>4</v>
      </c>
      <c r="AF22" s="138">
        <v>4</v>
      </c>
      <c r="AG22" s="138"/>
      <c r="AH22" s="143">
        <f t="shared" si="0"/>
        <v>80</v>
      </c>
      <c r="AI22" s="206"/>
      <c r="AJ22" s="207"/>
      <c r="AK22" s="202"/>
      <c r="AL22" s="56"/>
      <c r="AM22" s="56"/>
    </row>
    <row r="23" spans="1:39" s="57" customFormat="1" ht="21" customHeight="1">
      <c r="A23" s="247"/>
      <c r="B23" s="250" t="s">
        <v>129</v>
      </c>
      <c r="C23" s="250" t="s">
        <v>128</v>
      </c>
      <c r="D23" s="252" t="s">
        <v>82</v>
      </c>
      <c r="E23" s="186" t="s">
        <v>114</v>
      </c>
      <c r="F23" s="133">
        <v>4</v>
      </c>
      <c r="G23" s="134"/>
      <c r="H23" s="134"/>
      <c r="I23" s="134"/>
      <c r="J23" s="134"/>
      <c r="K23" s="134"/>
      <c r="L23" s="135">
        <v>4</v>
      </c>
      <c r="M23" s="144">
        <v>4</v>
      </c>
      <c r="N23" s="134"/>
      <c r="O23" s="134"/>
      <c r="P23" s="134"/>
      <c r="Q23" s="134"/>
      <c r="R23" s="134"/>
      <c r="S23" s="145">
        <v>4</v>
      </c>
      <c r="T23" s="144">
        <v>4</v>
      </c>
      <c r="U23" s="134"/>
      <c r="V23" s="134"/>
      <c r="W23" s="134"/>
      <c r="X23" s="134"/>
      <c r="Y23" s="134"/>
      <c r="Z23" s="145">
        <v>4</v>
      </c>
      <c r="AA23" s="133">
        <v>4</v>
      </c>
      <c r="AB23" s="134"/>
      <c r="AC23" s="134"/>
      <c r="AD23" s="134"/>
      <c r="AE23" s="134"/>
      <c r="AF23" s="134"/>
      <c r="AG23" s="134">
        <v>4</v>
      </c>
      <c r="AH23" s="136">
        <f t="shared" si="0"/>
        <v>32</v>
      </c>
      <c r="AI23" s="205">
        <f>IF(B23="A",$AL$63,IF(AH23&lt;$AL$63,AH23,$AL$63))</f>
        <v>32</v>
      </c>
      <c r="AJ23" s="208">
        <f>ROUNDDOWN(AH23/$AL$63,1)</f>
        <v>0.2</v>
      </c>
      <c r="AK23" s="203"/>
      <c r="AL23" s="56"/>
      <c r="AM23" s="56"/>
    </row>
    <row r="24" spans="1:39" s="57" customFormat="1" ht="21" customHeight="1">
      <c r="A24" s="247"/>
      <c r="B24" s="250"/>
      <c r="C24" s="250"/>
      <c r="D24" s="252"/>
      <c r="E24" s="186" t="s">
        <v>115</v>
      </c>
      <c r="F24" s="142">
        <v>4</v>
      </c>
      <c r="G24" s="138"/>
      <c r="H24" s="138"/>
      <c r="I24" s="138"/>
      <c r="J24" s="138"/>
      <c r="K24" s="138"/>
      <c r="L24" s="139">
        <v>4</v>
      </c>
      <c r="M24" s="140">
        <v>4</v>
      </c>
      <c r="N24" s="138"/>
      <c r="O24" s="138"/>
      <c r="P24" s="138"/>
      <c r="Q24" s="138"/>
      <c r="R24" s="138"/>
      <c r="S24" s="141">
        <v>4</v>
      </c>
      <c r="T24" s="140">
        <v>4</v>
      </c>
      <c r="U24" s="138"/>
      <c r="V24" s="138"/>
      <c r="W24" s="138"/>
      <c r="X24" s="138"/>
      <c r="Y24" s="138"/>
      <c r="Z24" s="141">
        <v>4</v>
      </c>
      <c r="AA24" s="142">
        <v>4</v>
      </c>
      <c r="AB24" s="138"/>
      <c r="AC24" s="138"/>
      <c r="AD24" s="138"/>
      <c r="AE24" s="138"/>
      <c r="AF24" s="138"/>
      <c r="AG24" s="138">
        <v>4</v>
      </c>
      <c r="AH24" s="143">
        <f t="shared" si="0"/>
        <v>32</v>
      </c>
      <c r="AI24" s="206"/>
      <c r="AJ24" s="209"/>
      <c r="AK24" s="204"/>
      <c r="AL24" s="56"/>
      <c r="AM24" s="56"/>
    </row>
    <row r="25" spans="1:39" s="57" customFormat="1" ht="21" customHeight="1">
      <c r="A25" s="247"/>
      <c r="B25" s="250"/>
      <c r="C25" s="250"/>
      <c r="D25" s="252"/>
      <c r="E25" s="186" t="s">
        <v>114</v>
      </c>
      <c r="F25" s="133"/>
      <c r="G25" s="134"/>
      <c r="H25" s="134"/>
      <c r="I25" s="134"/>
      <c r="J25" s="134"/>
      <c r="K25" s="134"/>
      <c r="L25" s="135"/>
      <c r="M25" s="144"/>
      <c r="N25" s="134"/>
      <c r="O25" s="134"/>
      <c r="P25" s="134"/>
      <c r="Q25" s="134"/>
      <c r="R25" s="134"/>
      <c r="S25" s="145"/>
      <c r="T25" s="144"/>
      <c r="U25" s="134"/>
      <c r="V25" s="134"/>
      <c r="W25" s="134"/>
      <c r="X25" s="134"/>
      <c r="Y25" s="134"/>
      <c r="Z25" s="145"/>
      <c r="AA25" s="133"/>
      <c r="AB25" s="134"/>
      <c r="AC25" s="134"/>
      <c r="AD25" s="134"/>
      <c r="AE25" s="134"/>
      <c r="AF25" s="134"/>
      <c r="AG25" s="134"/>
      <c r="AH25" s="136">
        <f t="shared" si="0"/>
        <v>0</v>
      </c>
      <c r="AI25" s="205">
        <f>IF(B25="A",$AL$63,IF(AH25&lt;$AL$63,AH25,$AL$63))</f>
        <v>0</v>
      </c>
      <c r="AJ25" s="208">
        <f>ROUNDDOWN(AH25/$AL$63,1)</f>
        <v>0</v>
      </c>
      <c r="AK25" s="203"/>
      <c r="AL25" s="56"/>
      <c r="AM25" s="56"/>
    </row>
    <row r="26" spans="1:39" s="57" customFormat="1" ht="21" customHeight="1">
      <c r="A26" s="247"/>
      <c r="B26" s="250"/>
      <c r="C26" s="250"/>
      <c r="D26" s="252"/>
      <c r="E26" s="186" t="s">
        <v>115</v>
      </c>
      <c r="F26" s="142"/>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6"/>
      <c r="AJ26" s="209"/>
      <c r="AK26" s="204"/>
      <c r="AL26" s="56"/>
      <c r="AM26" s="56"/>
    </row>
    <row r="27" spans="1:39" s="57" customFormat="1" ht="21" customHeight="1">
      <c r="A27" s="266"/>
      <c r="B27" s="268"/>
      <c r="C27" s="268"/>
      <c r="D27" s="270"/>
      <c r="E27" s="186" t="s">
        <v>114</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47"/>
      <c r="AG27" s="147"/>
      <c r="AH27" s="149">
        <f t="shared" si="0"/>
        <v>0</v>
      </c>
      <c r="AI27" s="205">
        <f>IF(B27="A",$AL$63,IF(AH27&lt;$AL$63,AH27,$AL$63))</f>
        <v>0</v>
      </c>
      <c r="AJ27" s="208">
        <f>ROUNDDOWN(AH27/$AL$63,1)</f>
        <v>0</v>
      </c>
      <c r="AK27" s="203"/>
      <c r="AL27" s="56"/>
      <c r="AM27" s="56"/>
    </row>
    <row r="28" spans="1:39" s="57" customFormat="1" ht="21" customHeight="1" thickBot="1">
      <c r="A28" s="267"/>
      <c r="B28" s="269"/>
      <c r="C28" s="269"/>
      <c r="D28" s="271"/>
      <c r="E28" s="188" t="s">
        <v>115</v>
      </c>
      <c r="F28" s="180"/>
      <c r="G28" s="181"/>
      <c r="H28" s="181"/>
      <c r="I28" s="181"/>
      <c r="J28" s="181"/>
      <c r="K28" s="181"/>
      <c r="L28" s="182"/>
      <c r="M28" s="183"/>
      <c r="N28" s="181"/>
      <c r="O28" s="181"/>
      <c r="P28" s="181"/>
      <c r="Q28" s="181"/>
      <c r="R28" s="181"/>
      <c r="S28" s="184"/>
      <c r="T28" s="183"/>
      <c r="U28" s="181"/>
      <c r="V28" s="181"/>
      <c r="W28" s="181"/>
      <c r="X28" s="181"/>
      <c r="Y28" s="181"/>
      <c r="Z28" s="184"/>
      <c r="AA28" s="180"/>
      <c r="AB28" s="181"/>
      <c r="AC28" s="181"/>
      <c r="AD28" s="181"/>
      <c r="AE28" s="181"/>
      <c r="AF28" s="181"/>
      <c r="AG28" s="181"/>
      <c r="AH28" s="150">
        <f t="shared" si="0"/>
        <v>0</v>
      </c>
      <c r="AI28" s="262"/>
      <c r="AJ28" s="212"/>
      <c r="AK28" s="210"/>
      <c r="AL28" s="56"/>
      <c r="AM28" s="56"/>
    </row>
    <row r="29" spans="1:39" s="57" customFormat="1" ht="21" customHeight="1">
      <c r="A29" s="258" t="s">
        <v>20</v>
      </c>
      <c r="B29" s="254" t="s">
        <v>29</v>
      </c>
      <c r="C29" s="254" t="s">
        <v>126</v>
      </c>
      <c r="D29" s="256" t="s">
        <v>50</v>
      </c>
      <c r="E29" s="187" t="s">
        <v>112</v>
      </c>
      <c r="F29" s="179"/>
      <c r="G29" s="152">
        <v>8</v>
      </c>
      <c r="H29" s="152">
        <v>8</v>
      </c>
      <c r="I29" s="152">
        <v>8</v>
      </c>
      <c r="J29" s="152">
        <v>8</v>
      </c>
      <c r="K29" s="152">
        <v>8</v>
      </c>
      <c r="L29" s="153"/>
      <c r="M29" s="154"/>
      <c r="N29" s="152">
        <v>8</v>
      </c>
      <c r="O29" s="152">
        <v>8</v>
      </c>
      <c r="P29" s="152">
        <v>8</v>
      </c>
      <c r="Q29" s="152">
        <v>8</v>
      </c>
      <c r="R29" s="152">
        <v>8</v>
      </c>
      <c r="S29" s="155"/>
      <c r="T29" s="154"/>
      <c r="U29" s="152">
        <v>8</v>
      </c>
      <c r="V29" s="152">
        <v>8</v>
      </c>
      <c r="W29" s="152">
        <v>8</v>
      </c>
      <c r="X29" s="152">
        <v>8</v>
      </c>
      <c r="Y29" s="152">
        <v>8</v>
      </c>
      <c r="Z29" s="155"/>
      <c r="AA29" s="151"/>
      <c r="AB29" s="152">
        <v>8</v>
      </c>
      <c r="AC29" s="152">
        <v>8</v>
      </c>
      <c r="AD29" s="152">
        <v>8</v>
      </c>
      <c r="AE29" s="152">
        <v>8</v>
      </c>
      <c r="AF29" s="152">
        <v>8</v>
      </c>
      <c r="AG29" s="152"/>
      <c r="AH29" s="156">
        <f t="shared" si="0"/>
        <v>160</v>
      </c>
      <c r="AI29" s="243">
        <f>IF(B29="A",$AL$63,IF(AH29&lt;$AL$63,AH29,$AL$63))</f>
        <v>160</v>
      </c>
      <c r="AJ29" s="211">
        <f>ROUNDDOWN(AH29/$AL$63,1)</f>
        <v>1</v>
      </c>
      <c r="AK29" s="201"/>
      <c r="AL29" s="56"/>
      <c r="AM29" s="56"/>
    </row>
    <row r="30" spans="1:39" s="57" customFormat="1" ht="21" customHeight="1">
      <c r="A30" s="259"/>
      <c r="B30" s="255"/>
      <c r="C30" s="255"/>
      <c r="D30" s="257"/>
      <c r="E30" s="186" t="s">
        <v>113</v>
      </c>
      <c r="F30" s="137"/>
      <c r="G30" s="138">
        <v>7.2</v>
      </c>
      <c r="H30" s="138">
        <v>7.2</v>
      </c>
      <c r="I30" s="138">
        <v>7.2</v>
      </c>
      <c r="J30" s="138">
        <v>7.2</v>
      </c>
      <c r="K30" s="138">
        <v>7.2</v>
      </c>
      <c r="L30" s="139"/>
      <c r="M30" s="140"/>
      <c r="N30" s="138">
        <v>7.2</v>
      </c>
      <c r="O30" s="138">
        <v>7.2</v>
      </c>
      <c r="P30" s="138">
        <v>7.2</v>
      </c>
      <c r="Q30" s="138">
        <v>7.2</v>
      </c>
      <c r="R30" s="138">
        <v>7.2</v>
      </c>
      <c r="S30" s="141"/>
      <c r="T30" s="140"/>
      <c r="U30" s="138">
        <v>7.2</v>
      </c>
      <c r="V30" s="138">
        <v>7.2</v>
      </c>
      <c r="W30" s="138">
        <v>7.2</v>
      </c>
      <c r="X30" s="138">
        <v>7.2</v>
      </c>
      <c r="Y30" s="138">
        <v>7.2</v>
      </c>
      <c r="Z30" s="141"/>
      <c r="AA30" s="142"/>
      <c r="AB30" s="138">
        <v>7.2</v>
      </c>
      <c r="AC30" s="138">
        <v>7.2</v>
      </c>
      <c r="AD30" s="138">
        <v>7.2</v>
      </c>
      <c r="AE30" s="138">
        <v>7.2</v>
      </c>
      <c r="AF30" s="138">
        <v>7.2</v>
      </c>
      <c r="AG30" s="138"/>
      <c r="AH30" s="143">
        <f t="shared" si="0"/>
        <v>144</v>
      </c>
      <c r="AI30" s="206"/>
      <c r="AJ30" s="207"/>
      <c r="AK30" s="202"/>
      <c r="AL30" s="56"/>
      <c r="AM30" s="56"/>
    </row>
    <row r="31" spans="1:39" s="57" customFormat="1" ht="21" customHeight="1">
      <c r="A31" s="247"/>
      <c r="B31" s="250" t="s">
        <v>129</v>
      </c>
      <c r="C31" s="250" t="s">
        <v>128</v>
      </c>
      <c r="D31" s="252" t="s">
        <v>82</v>
      </c>
      <c r="E31" s="186" t="s">
        <v>112</v>
      </c>
      <c r="F31" s="133">
        <v>4</v>
      </c>
      <c r="G31" s="134"/>
      <c r="H31" s="134"/>
      <c r="I31" s="134"/>
      <c r="J31" s="134"/>
      <c r="K31" s="134"/>
      <c r="L31" s="135">
        <v>4</v>
      </c>
      <c r="M31" s="144">
        <v>4</v>
      </c>
      <c r="N31" s="134"/>
      <c r="O31" s="134"/>
      <c r="P31" s="134"/>
      <c r="Q31" s="134"/>
      <c r="R31" s="134"/>
      <c r="S31" s="145">
        <v>4</v>
      </c>
      <c r="T31" s="144">
        <v>4</v>
      </c>
      <c r="U31" s="134"/>
      <c r="V31" s="134"/>
      <c r="W31" s="134"/>
      <c r="X31" s="134"/>
      <c r="Y31" s="134"/>
      <c r="Z31" s="145">
        <v>4</v>
      </c>
      <c r="AA31" s="133">
        <v>4</v>
      </c>
      <c r="AB31" s="134"/>
      <c r="AC31" s="134"/>
      <c r="AD31" s="134"/>
      <c r="AE31" s="134"/>
      <c r="AF31" s="134"/>
      <c r="AG31" s="134">
        <v>4</v>
      </c>
      <c r="AH31" s="136">
        <f t="shared" si="0"/>
        <v>32</v>
      </c>
      <c r="AI31" s="205">
        <f>IF(B31="A",$AL$63,IF(AH31&lt;$AL$63,AH31,$AL$63))</f>
        <v>32</v>
      </c>
      <c r="AJ31" s="208">
        <f>ROUNDDOWN(AH31/$AL$63,1)</f>
        <v>0.2</v>
      </c>
      <c r="AK31" s="203"/>
      <c r="AL31" s="56"/>
      <c r="AM31" s="56"/>
    </row>
    <row r="32" spans="1:39" s="57" customFormat="1" ht="21" customHeight="1">
      <c r="A32" s="247"/>
      <c r="B32" s="250"/>
      <c r="C32" s="250"/>
      <c r="D32" s="252"/>
      <c r="E32" s="186" t="s">
        <v>113</v>
      </c>
      <c r="F32" s="142">
        <v>3.2</v>
      </c>
      <c r="G32" s="138"/>
      <c r="H32" s="138"/>
      <c r="I32" s="138"/>
      <c r="J32" s="138"/>
      <c r="K32" s="138"/>
      <c r="L32" s="139">
        <v>3.2</v>
      </c>
      <c r="M32" s="140">
        <v>3.2</v>
      </c>
      <c r="N32" s="138"/>
      <c r="O32" s="138"/>
      <c r="P32" s="138"/>
      <c r="Q32" s="138"/>
      <c r="R32" s="138"/>
      <c r="S32" s="141">
        <v>3.2</v>
      </c>
      <c r="T32" s="140">
        <v>3.2</v>
      </c>
      <c r="U32" s="138"/>
      <c r="V32" s="138"/>
      <c r="W32" s="138"/>
      <c r="X32" s="138"/>
      <c r="Y32" s="138"/>
      <c r="Z32" s="141">
        <v>3.2</v>
      </c>
      <c r="AA32" s="142">
        <v>3.2</v>
      </c>
      <c r="AB32" s="138"/>
      <c r="AC32" s="138"/>
      <c r="AD32" s="138"/>
      <c r="AE32" s="138"/>
      <c r="AF32" s="138"/>
      <c r="AG32" s="138">
        <v>3.2</v>
      </c>
      <c r="AH32" s="143">
        <f t="shared" si="0"/>
        <v>25.6</v>
      </c>
      <c r="AI32" s="206"/>
      <c r="AJ32" s="209"/>
      <c r="AK32" s="204"/>
      <c r="AL32" s="56"/>
      <c r="AM32" s="56"/>
    </row>
    <row r="33" spans="1:39" s="57" customFormat="1" ht="21" customHeight="1">
      <c r="A33" s="247"/>
      <c r="B33" s="250"/>
      <c r="C33" s="250"/>
      <c r="D33" s="252"/>
      <c r="E33" s="186" t="s">
        <v>112</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5">
        <f>IF(B33="A",$AL$63,IF(AH33&lt;$AL$63,AH33,$AL$63))</f>
        <v>0</v>
      </c>
      <c r="AJ33" s="207">
        <f>ROUNDDOWN(AH33/$AL$63,1)</f>
        <v>0</v>
      </c>
      <c r="AK33" s="202"/>
      <c r="AL33" s="56"/>
      <c r="AM33" s="56"/>
    </row>
    <row r="34" spans="1:39" s="57" customFormat="1" ht="21" customHeight="1" thickBot="1">
      <c r="A34" s="249"/>
      <c r="B34" s="251"/>
      <c r="C34" s="251"/>
      <c r="D34" s="253"/>
      <c r="E34" s="188" t="s">
        <v>113</v>
      </c>
      <c r="F34" s="180"/>
      <c r="G34" s="181"/>
      <c r="H34" s="181"/>
      <c r="I34" s="181"/>
      <c r="J34" s="181"/>
      <c r="K34" s="181"/>
      <c r="L34" s="182"/>
      <c r="M34" s="183"/>
      <c r="N34" s="181"/>
      <c r="O34" s="181"/>
      <c r="P34" s="181"/>
      <c r="Q34" s="181"/>
      <c r="R34" s="181"/>
      <c r="S34" s="184"/>
      <c r="T34" s="183"/>
      <c r="U34" s="181"/>
      <c r="V34" s="181"/>
      <c r="W34" s="181"/>
      <c r="X34" s="181"/>
      <c r="Y34" s="181"/>
      <c r="Z34" s="184"/>
      <c r="AA34" s="180"/>
      <c r="AB34" s="181"/>
      <c r="AC34" s="181"/>
      <c r="AD34" s="181"/>
      <c r="AE34" s="181"/>
      <c r="AF34" s="181"/>
      <c r="AG34" s="181"/>
      <c r="AH34" s="150">
        <f t="shared" si="0"/>
        <v>0</v>
      </c>
      <c r="AI34" s="262"/>
      <c r="AJ34" s="209"/>
      <c r="AK34" s="204"/>
      <c r="AL34" s="56"/>
      <c r="AM34" s="56"/>
    </row>
    <row r="35" spans="1:39" s="57" customFormat="1" ht="21" customHeight="1">
      <c r="A35" s="258" t="s">
        <v>21</v>
      </c>
      <c r="B35" s="254" t="s">
        <v>29</v>
      </c>
      <c r="C35" s="254"/>
      <c r="D35" s="256" t="s">
        <v>130</v>
      </c>
      <c r="E35" s="187" t="s">
        <v>114</v>
      </c>
      <c r="F35" s="54"/>
      <c r="G35" s="12">
        <v>8</v>
      </c>
      <c r="H35" s="12">
        <v>8</v>
      </c>
      <c r="I35" s="63">
        <v>8</v>
      </c>
      <c r="J35" s="12">
        <v>8</v>
      </c>
      <c r="K35" s="12">
        <v>8</v>
      </c>
      <c r="L35" s="55"/>
      <c r="M35" s="11"/>
      <c r="N35" s="12">
        <v>8</v>
      </c>
      <c r="O35" s="12">
        <v>8</v>
      </c>
      <c r="P35" s="12">
        <v>8</v>
      </c>
      <c r="Q35" s="12">
        <v>8</v>
      </c>
      <c r="R35" s="12">
        <v>8</v>
      </c>
      <c r="S35" s="53"/>
      <c r="T35" s="11"/>
      <c r="U35" s="12">
        <v>8</v>
      </c>
      <c r="V35" s="12">
        <v>8</v>
      </c>
      <c r="W35" s="12">
        <v>8</v>
      </c>
      <c r="X35" s="12">
        <v>8</v>
      </c>
      <c r="Y35" s="12">
        <v>8</v>
      </c>
      <c r="Z35" s="53"/>
      <c r="AA35" s="54"/>
      <c r="AB35" s="12">
        <v>8</v>
      </c>
      <c r="AC35" s="12">
        <v>8</v>
      </c>
      <c r="AD35" s="12">
        <v>8</v>
      </c>
      <c r="AE35" s="12">
        <v>8</v>
      </c>
      <c r="AF35" s="12">
        <v>8</v>
      </c>
      <c r="AG35" s="12"/>
      <c r="AH35" s="156">
        <f t="shared" si="0"/>
        <v>160</v>
      </c>
      <c r="AI35" s="243">
        <f>IF(B35="A",$AL$63,IF(AH35&lt;$AL$63,AH35,$AL$63))</f>
        <v>160</v>
      </c>
      <c r="AJ35" s="211">
        <f>ROUNDDOWN(AH35/$AL$63,1)</f>
        <v>1</v>
      </c>
      <c r="AK35" s="201"/>
      <c r="AL35" s="56"/>
      <c r="AM35" s="56"/>
    </row>
    <row r="36" spans="1:39" s="57" customFormat="1" ht="21" customHeight="1">
      <c r="A36" s="259"/>
      <c r="B36" s="255"/>
      <c r="C36" s="255"/>
      <c r="D36" s="272" t="s">
        <v>131</v>
      </c>
      <c r="E36" s="186" t="s">
        <v>115</v>
      </c>
      <c r="F36" s="137"/>
      <c r="G36" s="138">
        <v>7.2</v>
      </c>
      <c r="H36" s="138">
        <v>7.2</v>
      </c>
      <c r="I36" s="138">
        <v>7.2</v>
      </c>
      <c r="J36" s="138">
        <v>7.2</v>
      </c>
      <c r="K36" s="138">
        <v>7.2</v>
      </c>
      <c r="L36" s="139"/>
      <c r="M36" s="140"/>
      <c r="N36" s="138">
        <v>7.2</v>
      </c>
      <c r="O36" s="138">
        <v>7.2</v>
      </c>
      <c r="P36" s="138">
        <v>7.2</v>
      </c>
      <c r="Q36" s="138">
        <v>7.2</v>
      </c>
      <c r="R36" s="138">
        <v>7.2</v>
      </c>
      <c r="S36" s="141"/>
      <c r="T36" s="140"/>
      <c r="U36" s="138">
        <v>7.2</v>
      </c>
      <c r="V36" s="138">
        <v>7.2</v>
      </c>
      <c r="W36" s="138">
        <v>7.2</v>
      </c>
      <c r="X36" s="138">
        <v>7.2</v>
      </c>
      <c r="Y36" s="138">
        <v>7.2</v>
      </c>
      <c r="Z36" s="141"/>
      <c r="AA36" s="142"/>
      <c r="AB36" s="138">
        <v>7.2</v>
      </c>
      <c r="AC36" s="138">
        <v>7.2</v>
      </c>
      <c r="AD36" s="138">
        <v>7.2</v>
      </c>
      <c r="AE36" s="138">
        <v>7.2</v>
      </c>
      <c r="AF36" s="138">
        <v>7.2</v>
      </c>
      <c r="AG36" s="138"/>
      <c r="AH36" s="143">
        <f t="shared" si="0"/>
        <v>144</v>
      </c>
      <c r="AI36" s="206"/>
      <c r="AJ36" s="207"/>
      <c r="AK36" s="202"/>
      <c r="AL36" s="56"/>
      <c r="AM36" s="56"/>
    </row>
    <row r="37" spans="1:39" s="57" customFormat="1" ht="21" customHeight="1">
      <c r="A37" s="247"/>
      <c r="B37" s="250" t="s">
        <v>29</v>
      </c>
      <c r="C37" s="250"/>
      <c r="D37" s="270" t="s">
        <v>137</v>
      </c>
      <c r="E37" s="186" t="s">
        <v>114</v>
      </c>
      <c r="F37" s="58">
        <v>8</v>
      </c>
      <c r="G37" s="59"/>
      <c r="H37" s="59">
        <v>8</v>
      </c>
      <c r="I37" s="59"/>
      <c r="J37" s="59">
        <v>8</v>
      </c>
      <c r="K37" s="59">
        <v>8</v>
      </c>
      <c r="L37" s="60">
        <v>8</v>
      </c>
      <c r="M37" s="61">
        <v>8</v>
      </c>
      <c r="N37" s="59"/>
      <c r="O37" s="59">
        <v>8</v>
      </c>
      <c r="P37" s="59"/>
      <c r="Q37" s="59">
        <v>8</v>
      </c>
      <c r="R37" s="59">
        <v>8</v>
      </c>
      <c r="S37" s="62">
        <v>8</v>
      </c>
      <c r="T37" s="61">
        <v>8</v>
      </c>
      <c r="U37" s="59"/>
      <c r="V37" s="59">
        <v>8</v>
      </c>
      <c r="W37" s="59"/>
      <c r="X37" s="59">
        <v>8</v>
      </c>
      <c r="Y37" s="59">
        <v>8</v>
      </c>
      <c r="Z37" s="62">
        <v>8</v>
      </c>
      <c r="AA37" s="58">
        <v>8</v>
      </c>
      <c r="AB37" s="59"/>
      <c r="AC37" s="59">
        <v>8</v>
      </c>
      <c r="AD37" s="59"/>
      <c r="AE37" s="59">
        <v>8</v>
      </c>
      <c r="AF37" s="59">
        <v>8</v>
      </c>
      <c r="AG37" s="59">
        <v>8</v>
      </c>
      <c r="AH37" s="136">
        <f t="shared" si="0"/>
        <v>160</v>
      </c>
      <c r="AI37" s="205">
        <f>IF(B37="A",$AL$63,IF(AH37&lt;$AL$63,AH37,$AL$63))</f>
        <v>160</v>
      </c>
      <c r="AJ37" s="208">
        <f>ROUNDDOWN(AH37/$AL$63,1)</f>
        <v>1</v>
      </c>
      <c r="AK37" s="203"/>
      <c r="AL37" s="56"/>
      <c r="AM37" s="56"/>
    </row>
    <row r="38" spans="1:39" s="57" customFormat="1" ht="21" customHeight="1">
      <c r="A38" s="247"/>
      <c r="B38" s="250"/>
      <c r="C38" s="250"/>
      <c r="D38" s="272" t="s">
        <v>132</v>
      </c>
      <c r="E38" s="186" t="s">
        <v>115</v>
      </c>
      <c r="F38" s="142">
        <v>7.2</v>
      </c>
      <c r="G38" s="138"/>
      <c r="H38" s="138">
        <v>7.2</v>
      </c>
      <c r="I38" s="138"/>
      <c r="J38" s="138">
        <v>7.2</v>
      </c>
      <c r="K38" s="138">
        <v>7.2</v>
      </c>
      <c r="L38" s="139">
        <v>7.2</v>
      </c>
      <c r="M38" s="140">
        <v>7.2</v>
      </c>
      <c r="N38" s="138"/>
      <c r="O38" s="138">
        <v>7.2</v>
      </c>
      <c r="P38" s="138"/>
      <c r="Q38" s="138">
        <v>7.2</v>
      </c>
      <c r="R38" s="138">
        <v>7.2</v>
      </c>
      <c r="S38" s="141">
        <v>7.2</v>
      </c>
      <c r="T38" s="140">
        <v>7.2</v>
      </c>
      <c r="U38" s="138"/>
      <c r="V38" s="138">
        <v>7.2</v>
      </c>
      <c r="W38" s="138"/>
      <c r="X38" s="138">
        <v>7.2</v>
      </c>
      <c r="Y38" s="138">
        <v>7.2</v>
      </c>
      <c r="Z38" s="141">
        <v>7.2</v>
      </c>
      <c r="AA38" s="142">
        <v>7.2</v>
      </c>
      <c r="AB38" s="138"/>
      <c r="AC38" s="138">
        <v>7.2</v>
      </c>
      <c r="AD38" s="138"/>
      <c r="AE38" s="138">
        <v>7.2</v>
      </c>
      <c r="AF38" s="138">
        <v>7.2</v>
      </c>
      <c r="AG38" s="138">
        <v>7.2</v>
      </c>
      <c r="AH38" s="143">
        <f t="shared" si="0"/>
        <v>144</v>
      </c>
      <c r="AI38" s="206"/>
      <c r="AJ38" s="209"/>
      <c r="AK38" s="204"/>
      <c r="AL38" s="56"/>
      <c r="AM38" s="56"/>
    </row>
    <row r="39" spans="1:39" s="57" customFormat="1" ht="21" customHeight="1">
      <c r="A39" s="247"/>
      <c r="B39" s="250" t="s">
        <v>29</v>
      </c>
      <c r="C39" s="250"/>
      <c r="D39" s="270" t="s">
        <v>138</v>
      </c>
      <c r="E39" s="186" t="s">
        <v>114</v>
      </c>
      <c r="F39" s="190">
        <v>8</v>
      </c>
      <c r="G39" s="191">
        <v>8</v>
      </c>
      <c r="H39" s="192"/>
      <c r="I39" s="192">
        <v>8</v>
      </c>
      <c r="J39" s="191">
        <v>8</v>
      </c>
      <c r="K39" s="191"/>
      <c r="L39" s="191">
        <v>8</v>
      </c>
      <c r="M39" s="193">
        <v>8</v>
      </c>
      <c r="N39" s="191">
        <v>8</v>
      </c>
      <c r="O39" s="192"/>
      <c r="P39" s="192">
        <v>8</v>
      </c>
      <c r="Q39" s="191">
        <v>8</v>
      </c>
      <c r="R39" s="191"/>
      <c r="S39" s="191">
        <v>8</v>
      </c>
      <c r="T39" s="193">
        <v>8</v>
      </c>
      <c r="U39" s="191">
        <v>8</v>
      </c>
      <c r="V39" s="192"/>
      <c r="W39" s="192">
        <v>8</v>
      </c>
      <c r="X39" s="191">
        <v>8</v>
      </c>
      <c r="Y39" s="191"/>
      <c r="Z39" s="191">
        <v>8</v>
      </c>
      <c r="AA39" s="193">
        <v>8</v>
      </c>
      <c r="AB39" s="191">
        <v>8</v>
      </c>
      <c r="AC39" s="191"/>
      <c r="AD39" s="191">
        <v>8</v>
      </c>
      <c r="AE39" s="191">
        <v>8</v>
      </c>
      <c r="AF39" s="147"/>
      <c r="AG39" s="147">
        <v>8</v>
      </c>
      <c r="AH39" s="149">
        <f t="shared" si="0"/>
        <v>160</v>
      </c>
      <c r="AI39" s="205">
        <f>IF(B39="A",$AL$63,IF(AH39&lt;$AL$63,AH39,$AL$63))</f>
        <v>160</v>
      </c>
      <c r="AJ39" s="207">
        <f>ROUNDDOWN(AH39/$AL$63,1)</f>
        <v>1</v>
      </c>
      <c r="AK39" s="202"/>
      <c r="AL39" s="56"/>
      <c r="AM39" s="56"/>
    </row>
    <row r="40" spans="1:39" s="57" customFormat="1" ht="21" customHeight="1">
      <c r="A40" s="247"/>
      <c r="B40" s="250"/>
      <c r="C40" s="250"/>
      <c r="D40" s="272" t="s">
        <v>133</v>
      </c>
      <c r="E40" s="186" t="s">
        <v>115</v>
      </c>
      <c r="F40" s="142">
        <v>7.2</v>
      </c>
      <c r="G40" s="138">
        <v>7.2</v>
      </c>
      <c r="H40" s="138"/>
      <c r="I40" s="138">
        <v>7.2</v>
      </c>
      <c r="J40" s="138">
        <v>7.2</v>
      </c>
      <c r="K40" s="138"/>
      <c r="L40" s="139">
        <v>7.2</v>
      </c>
      <c r="M40" s="140">
        <v>7.2</v>
      </c>
      <c r="N40" s="138">
        <v>7.2</v>
      </c>
      <c r="O40" s="138"/>
      <c r="P40" s="138">
        <v>7.2</v>
      </c>
      <c r="Q40" s="138">
        <v>7.2</v>
      </c>
      <c r="R40" s="138"/>
      <c r="S40" s="141">
        <v>7.2</v>
      </c>
      <c r="T40" s="140">
        <v>7.2</v>
      </c>
      <c r="U40" s="138">
        <v>7.2</v>
      </c>
      <c r="V40" s="138"/>
      <c r="W40" s="138">
        <v>7.2</v>
      </c>
      <c r="X40" s="138">
        <v>7.2</v>
      </c>
      <c r="Y40" s="138"/>
      <c r="Z40" s="141">
        <v>7.2</v>
      </c>
      <c r="AA40" s="142">
        <v>7.2</v>
      </c>
      <c r="AB40" s="138">
        <v>7.2</v>
      </c>
      <c r="AC40" s="138"/>
      <c r="AD40" s="138">
        <v>7.2</v>
      </c>
      <c r="AE40" s="138">
        <v>7.2</v>
      </c>
      <c r="AF40" s="138"/>
      <c r="AG40" s="138">
        <v>7.2</v>
      </c>
      <c r="AH40" s="143">
        <f t="shared" si="0"/>
        <v>144</v>
      </c>
      <c r="AI40" s="206"/>
      <c r="AJ40" s="207"/>
      <c r="AK40" s="202"/>
      <c r="AL40" s="56"/>
      <c r="AM40" s="56"/>
    </row>
    <row r="41" spans="1:39" s="57" customFormat="1" ht="21" customHeight="1">
      <c r="A41" s="247"/>
      <c r="B41" s="250" t="s">
        <v>83</v>
      </c>
      <c r="C41" s="250"/>
      <c r="D41" s="252" t="s">
        <v>134</v>
      </c>
      <c r="E41" s="186" t="s">
        <v>114</v>
      </c>
      <c r="F41" s="133"/>
      <c r="G41" s="133"/>
      <c r="H41" s="134"/>
      <c r="I41" s="134">
        <v>4</v>
      </c>
      <c r="J41" s="134"/>
      <c r="K41" s="134"/>
      <c r="L41" s="134">
        <v>4</v>
      </c>
      <c r="M41" s="144"/>
      <c r="N41" s="134"/>
      <c r="O41" s="134"/>
      <c r="P41" s="134">
        <v>4</v>
      </c>
      <c r="Q41" s="134"/>
      <c r="R41" s="134"/>
      <c r="S41" s="145">
        <v>4</v>
      </c>
      <c r="T41" s="144"/>
      <c r="U41" s="134"/>
      <c r="V41" s="134"/>
      <c r="W41" s="134">
        <v>4</v>
      </c>
      <c r="X41" s="134"/>
      <c r="Y41" s="134"/>
      <c r="Z41" s="145">
        <v>4</v>
      </c>
      <c r="AA41" s="133"/>
      <c r="AB41" s="134"/>
      <c r="AC41" s="134"/>
      <c r="AD41" s="134">
        <v>4</v>
      </c>
      <c r="AE41" s="134"/>
      <c r="AF41" s="134"/>
      <c r="AG41" s="134">
        <v>4</v>
      </c>
      <c r="AH41" s="136">
        <f t="shared" si="0"/>
        <v>32</v>
      </c>
      <c r="AI41" s="205">
        <f>IF(B41="A",$AL$63,IF(AH41&lt;$AL$63,AH41,$AL$63))</f>
        <v>32</v>
      </c>
      <c r="AJ41" s="208">
        <f>ROUNDDOWN(AH41/$AL$63,1)</f>
        <v>0.2</v>
      </c>
      <c r="AK41" s="203"/>
      <c r="AL41" s="56"/>
      <c r="AM41" s="56"/>
    </row>
    <row r="42" spans="1:39" s="57" customFormat="1" ht="21" customHeight="1">
      <c r="A42" s="247"/>
      <c r="B42" s="250"/>
      <c r="C42" s="250"/>
      <c r="D42" s="252"/>
      <c r="E42" s="186" t="s">
        <v>115</v>
      </c>
      <c r="F42" s="142"/>
      <c r="G42" s="142"/>
      <c r="H42" s="138"/>
      <c r="I42" s="138">
        <v>4</v>
      </c>
      <c r="J42" s="138"/>
      <c r="K42" s="138"/>
      <c r="L42" s="138">
        <v>4</v>
      </c>
      <c r="M42" s="140"/>
      <c r="N42" s="138"/>
      <c r="O42" s="138"/>
      <c r="P42" s="138">
        <v>4</v>
      </c>
      <c r="Q42" s="138"/>
      <c r="R42" s="138"/>
      <c r="S42" s="141">
        <v>4</v>
      </c>
      <c r="T42" s="140"/>
      <c r="U42" s="138"/>
      <c r="V42" s="138"/>
      <c r="W42" s="138">
        <v>4</v>
      </c>
      <c r="X42" s="138"/>
      <c r="Y42" s="138"/>
      <c r="Z42" s="141">
        <v>4</v>
      </c>
      <c r="AA42" s="142"/>
      <c r="AB42" s="138"/>
      <c r="AC42" s="138"/>
      <c r="AD42" s="138">
        <v>4</v>
      </c>
      <c r="AE42" s="138"/>
      <c r="AF42" s="138"/>
      <c r="AG42" s="138">
        <v>4</v>
      </c>
      <c r="AH42" s="143">
        <f t="shared" si="0"/>
        <v>32</v>
      </c>
      <c r="AI42" s="206"/>
      <c r="AJ42" s="209"/>
      <c r="AK42" s="204"/>
      <c r="AL42" s="56"/>
      <c r="AM42" s="56"/>
    </row>
    <row r="43" spans="1:39" s="57" customFormat="1" ht="21" customHeight="1">
      <c r="A43" s="247"/>
      <c r="B43" s="250" t="s">
        <v>83</v>
      </c>
      <c r="C43" s="250"/>
      <c r="D43" s="252" t="s">
        <v>139</v>
      </c>
      <c r="E43" s="186" t="s">
        <v>114</v>
      </c>
      <c r="F43" s="146"/>
      <c r="G43" s="146"/>
      <c r="H43" s="147">
        <v>4</v>
      </c>
      <c r="I43" s="147"/>
      <c r="J43" s="147"/>
      <c r="K43" s="147">
        <v>4</v>
      </c>
      <c r="L43" s="147"/>
      <c r="M43" s="157"/>
      <c r="N43" s="147"/>
      <c r="O43" s="147">
        <v>4</v>
      </c>
      <c r="P43" s="147"/>
      <c r="Q43" s="147"/>
      <c r="R43" s="147">
        <v>4</v>
      </c>
      <c r="S43" s="158"/>
      <c r="T43" s="157"/>
      <c r="U43" s="147"/>
      <c r="V43" s="147">
        <v>4</v>
      </c>
      <c r="W43" s="147"/>
      <c r="X43" s="147"/>
      <c r="Y43" s="147">
        <v>4</v>
      </c>
      <c r="Z43" s="158"/>
      <c r="AA43" s="146"/>
      <c r="AB43" s="147"/>
      <c r="AC43" s="147">
        <v>4</v>
      </c>
      <c r="AD43" s="147"/>
      <c r="AE43" s="147"/>
      <c r="AF43" s="147">
        <v>4</v>
      </c>
      <c r="AG43" s="147"/>
      <c r="AH43" s="149">
        <f t="shared" si="0"/>
        <v>32</v>
      </c>
      <c r="AI43" s="205">
        <f>IF(B43="A",$AL$63,IF(AH43&lt;$AL$63,AH43,$AL$63))</f>
        <v>32</v>
      </c>
      <c r="AJ43" s="208">
        <f>ROUNDDOWN(AH43/$AL$63,1)</f>
        <v>0.2</v>
      </c>
      <c r="AK43" s="203"/>
      <c r="AL43" s="56"/>
      <c r="AM43" s="56"/>
    </row>
    <row r="44" spans="1:39" s="57" customFormat="1" ht="21" customHeight="1">
      <c r="A44" s="247"/>
      <c r="B44" s="250"/>
      <c r="C44" s="250"/>
      <c r="D44" s="252"/>
      <c r="E44" s="186" t="s">
        <v>115</v>
      </c>
      <c r="F44" s="142"/>
      <c r="G44" s="142"/>
      <c r="H44" s="138">
        <v>4</v>
      </c>
      <c r="I44" s="138"/>
      <c r="J44" s="138"/>
      <c r="K44" s="138">
        <v>4</v>
      </c>
      <c r="L44" s="138"/>
      <c r="M44" s="140"/>
      <c r="N44" s="138"/>
      <c r="O44" s="138">
        <v>4</v>
      </c>
      <c r="P44" s="138"/>
      <c r="Q44" s="138"/>
      <c r="R44" s="138">
        <v>4</v>
      </c>
      <c r="S44" s="141"/>
      <c r="T44" s="140"/>
      <c r="U44" s="138"/>
      <c r="V44" s="138">
        <v>4</v>
      </c>
      <c r="W44" s="138"/>
      <c r="X44" s="138"/>
      <c r="Y44" s="138">
        <v>4</v>
      </c>
      <c r="Z44" s="141"/>
      <c r="AA44" s="142"/>
      <c r="AB44" s="138"/>
      <c r="AC44" s="138">
        <v>4</v>
      </c>
      <c r="AD44" s="138"/>
      <c r="AE44" s="138"/>
      <c r="AF44" s="138">
        <v>4</v>
      </c>
      <c r="AG44" s="138"/>
      <c r="AH44" s="143">
        <f t="shared" si="0"/>
        <v>32</v>
      </c>
      <c r="AI44" s="206"/>
      <c r="AJ44" s="209"/>
      <c r="AK44" s="204"/>
      <c r="AL44" s="56"/>
      <c r="AM44" s="56"/>
    </row>
    <row r="45" spans="1:39" s="57" customFormat="1" ht="21" customHeight="1">
      <c r="A45" s="247"/>
      <c r="B45" s="250" t="s">
        <v>83</v>
      </c>
      <c r="C45" s="250"/>
      <c r="D45" s="252" t="s">
        <v>134</v>
      </c>
      <c r="E45" s="186" t="s">
        <v>114</v>
      </c>
      <c r="F45" s="133"/>
      <c r="G45" s="133">
        <v>4</v>
      </c>
      <c r="H45" s="147"/>
      <c r="I45" s="147"/>
      <c r="J45" s="147">
        <v>4</v>
      </c>
      <c r="K45" s="147"/>
      <c r="L45" s="147"/>
      <c r="M45" s="157"/>
      <c r="N45" s="147">
        <v>4</v>
      </c>
      <c r="O45" s="147"/>
      <c r="P45" s="147"/>
      <c r="Q45" s="147">
        <v>4</v>
      </c>
      <c r="R45" s="147"/>
      <c r="S45" s="158"/>
      <c r="T45" s="157"/>
      <c r="U45" s="147">
        <v>4</v>
      </c>
      <c r="V45" s="147"/>
      <c r="W45" s="147"/>
      <c r="X45" s="147">
        <v>4</v>
      </c>
      <c r="Y45" s="147"/>
      <c r="Z45" s="158"/>
      <c r="AA45" s="146"/>
      <c r="AB45" s="147">
        <v>4</v>
      </c>
      <c r="AC45" s="147"/>
      <c r="AD45" s="147"/>
      <c r="AE45" s="147">
        <v>4</v>
      </c>
      <c r="AF45" s="147"/>
      <c r="AG45" s="147"/>
      <c r="AH45" s="149">
        <f t="shared" si="0"/>
        <v>32</v>
      </c>
      <c r="AI45" s="205">
        <f>IF(B45="A",$AL$63,IF(AH45&lt;$AL$63,AH45,$AL$63))</f>
        <v>32</v>
      </c>
      <c r="AJ45" s="208">
        <f>ROUNDDOWN(AH45/$AL$63,1)</f>
        <v>0.2</v>
      </c>
      <c r="AK45" s="203"/>
      <c r="AL45" s="56"/>
      <c r="AM45" s="56"/>
    </row>
    <row r="46" spans="1:39" s="57" customFormat="1" ht="21" customHeight="1">
      <c r="A46" s="247"/>
      <c r="B46" s="250"/>
      <c r="C46" s="250"/>
      <c r="D46" s="252"/>
      <c r="E46" s="186" t="s">
        <v>115</v>
      </c>
      <c r="F46" s="142"/>
      <c r="G46" s="142">
        <v>4</v>
      </c>
      <c r="H46" s="138"/>
      <c r="I46" s="138"/>
      <c r="J46" s="138">
        <v>4</v>
      </c>
      <c r="K46" s="138"/>
      <c r="L46" s="138"/>
      <c r="M46" s="140"/>
      <c r="N46" s="138">
        <v>4</v>
      </c>
      <c r="O46" s="138"/>
      <c r="P46" s="138"/>
      <c r="Q46" s="138">
        <v>4</v>
      </c>
      <c r="R46" s="138"/>
      <c r="S46" s="141"/>
      <c r="T46" s="140"/>
      <c r="U46" s="138">
        <v>4</v>
      </c>
      <c r="V46" s="138"/>
      <c r="W46" s="138"/>
      <c r="X46" s="138">
        <v>4</v>
      </c>
      <c r="Y46" s="138"/>
      <c r="Z46" s="141"/>
      <c r="AA46" s="142"/>
      <c r="AB46" s="138">
        <v>4</v>
      </c>
      <c r="AC46" s="138"/>
      <c r="AD46" s="138"/>
      <c r="AE46" s="138">
        <v>4</v>
      </c>
      <c r="AF46" s="138"/>
      <c r="AG46" s="138"/>
      <c r="AH46" s="143">
        <f t="shared" si="0"/>
        <v>32</v>
      </c>
      <c r="AI46" s="206"/>
      <c r="AJ46" s="209"/>
      <c r="AK46" s="204"/>
      <c r="AL46" s="56"/>
      <c r="AM46" s="56"/>
    </row>
    <row r="47" spans="1:39" s="57" customFormat="1" ht="21" customHeight="1">
      <c r="A47" s="247"/>
      <c r="B47" s="250"/>
      <c r="C47" s="250"/>
      <c r="D47" s="252"/>
      <c r="E47" s="186" t="s">
        <v>114</v>
      </c>
      <c r="F47" s="146"/>
      <c r="G47" s="147"/>
      <c r="H47" s="147"/>
      <c r="I47" s="147"/>
      <c r="J47" s="147"/>
      <c r="K47" s="147"/>
      <c r="L47" s="148"/>
      <c r="M47" s="157"/>
      <c r="N47" s="147"/>
      <c r="O47" s="147"/>
      <c r="P47" s="147"/>
      <c r="Q47" s="147"/>
      <c r="R47" s="147"/>
      <c r="S47" s="158"/>
      <c r="T47" s="157"/>
      <c r="U47" s="147"/>
      <c r="V47" s="147"/>
      <c r="W47" s="147"/>
      <c r="X47" s="147"/>
      <c r="Y47" s="147"/>
      <c r="Z47" s="158"/>
      <c r="AA47" s="146"/>
      <c r="AB47" s="147"/>
      <c r="AC47" s="147"/>
      <c r="AD47" s="147"/>
      <c r="AE47" s="147"/>
      <c r="AF47" s="147"/>
      <c r="AG47" s="147"/>
      <c r="AH47" s="149">
        <f t="shared" si="0"/>
        <v>0</v>
      </c>
      <c r="AI47" s="205">
        <f>IF(B47="A",$AL$63,IF(AH47&lt;$AL$63,AH47,$AL$63))</f>
        <v>0</v>
      </c>
      <c r="AJ47" s="208">
        <f>ROUNDDOWN(AH47/$AL$63,1)</f>
        <v>0</v>
      </c>
      <c r="AK47" s="203"/>
      <c r="AL47" s="56"/>
      <c r="AM47" s="56"/>
    </row>
    <row r="48" spans="1:39" s="57" customFormat="1" ht="21" customHeight="1">
      <c r="A48" s="247"/>
      <c r="B48" s="250"/>
      <c r="C48" s="250"/>
      <c r="D48" s="252"/>
      <c r="E48" s="186" t="s">
        <v>115</v>
      </c>
      <c r="F48" s="142"/>
      <c r="G48" s="138"/>
      <c r="H48" s="138"/>
      <c r="I48" s="138"/>
      <c r="J48" s="138"/>
      <c r="K48" s="138"/>
      <c r="L48" s="139"/>
      <c r="M48" s="140"/>
      <c r="N48" s="138"/>
      <c r="O48" s="138"/>
      <c r="P48" s="138"/>
      <c r="Q48" s="138"/>
      <c r="R48" s="138"/>
      <c r="S48" s="141"/>
      <c r="T48" s="140"/>
      <c r="U48" s="138"/>
      <c r="V48" s="138"/>
      <c r="W48" s="138"/>
      <c r="X48" s="138"/>
      <c r="Y48" s="138"/>
      <c r="Z48" s="141"/>
      <c r="AA48" s="142"/>
      <c r="AB48" s="138"/>
      <c r="AC48" s="138"/>
      <c r="AD48" s="138"/>
      <c r="AE48" s="138"/>
      <c r="AF48" s="138"/>
      <c r="AG48" s="138"/>
      <c r="AH48" s="143">
        <f t="shared" si="0"/>
        <v>0</v>
      </c>
      <c r="AI48" s="206"/>
      <c r="AJ48" s="209"/>
      <c r="AK48" s="204"/>
      <c r="AL48" s="56"/>
      <c r="AM48" s="56"/>
    </row>
    <row r="49" spans="1:39" s="57" customFormat="1" ht="21" customHeight="1">
      <c r="A49" s="247"/>
      <c r="B49" s="250"/>
      <c r="C49" s="250"/>
      <c r="D49" s="252"/>
      <c r="E49" s="186" t="s">
        <v>114</v>
      </c>
      <c r="F49" s="146"/>
      <c r="G49" s="147"/>
      <c r="H49" s="147"/>
      <c r="I49" s="147"/>
      <c r="J49" s="147"/>
      <c r="K49" s="147"/>
      <c r="L49" s="148"/>
      <c r="M49" s="157"/>
      <c r="N49" s="147"/>
      <c r="O49" s="147"/>
      <c r="P49" s="147"/>
      <c r="Q49" s="147"/>
      <c r="R49" s="147"/>
      <c r="S49" s="158"/>
      <c r="T49" s="157"/>
      <c r="U49" s="147"/>
      <c r="V49" s="147"/>
      <c r="W49" s="147"/>
      <c r="X49" s="147"/>
      <c r="Y49" s="147"/>
      <c r="Z49" s="158"/>
      <c r="AA49" s="146"/>
      <c r="AB49" s="147"/>
      <c r="AC49" s="147"/>
      <c r="AD49" s="147"/>
      <c r="AE49" s="147"/>
      <c r="AF49" s="147"/>
      <c r="AG49" s="147"/>
      <c r="AH49" s="149">
        <f t="shared" si="0"/>
        <v>0</v>
      </c>
      <c r="AI49" s="205">
        <f>IF(B49="A",$AL$63,IF(AH49&lt;$AL$63,AH49,$AL$63))</f>
        <v>0</v>
      </c>
      <c r="AJ49" s="208">
        <f>ROUNDDOWN(AH49/$AL$63,1)</f>
        <v>0</v>
      </c>
      <c r="AK49" s="203"/>
      <c r="AL49" s="56"/>
      <c r="AM49" s="56"/>
    </row>
    <row r="50" spans="1:39" s="57" customFormat="1" ht="21" customHeight="1">
      <c r="A50" s="247"/>
      <c r="B50" s="250"/>
      <c r="C50" s="250"/>
      <c r="D50" s="252"/>
      <c r="E50" s="186" t="s">
        <v>115</v>
      </c>
      <c r="F50" s="142"/>
      <c r="G50" s="138"/>
      <c r="H50" s="138"/>
      <c r="I50" s="138"/>
      <c r="J50" s="138"/>
      <c r="K50" s="138"/>
      <c r="L50" s="139"/>
      <c r="M50" s="140"/>
      <c r="N50" s="138"/>
      <c r="O50" s="138"/>
      <c r="P50" s="138"/>
      <c r="Q50" s="138"/>
      <c r="R50" s="138"/>
      <c r="S50" s="141"/>
      <c r="T50" s="140"/>
      <c r="U50" s="138"/>
      <c r="V50" s="138"/>
      <c r="W50" s="138"/>
      <c r="X50" s="138"/>
      <c r="Y50" s="138"/>
      <c r="Z50" s="141"/>
      <c r="AA50" s="142"/>
      <c r="AB50" s="138"/>
      <c r="AC50" s="138"/>
      <c r="AD50" s="138"/>
      <c r="AE50" s="138"/>
      <c r="AF50" s="138"/>
      <c r="AG50" s="138"/>
      <c r="AH50" s="143">
        <f t="shared" si="0"/>
        <v>0</v>
      </c>
      <c r="AI50" s="206"/>
      <c r="AJ50" s="209"/>
      <c r="AK50" s="204"/>
      <c r="AL50" s="56"/>
      <c r="AM50" s="56"/>
    </row>
    <row r="51" spans="1:39" s="57" customFormat="1" ht="21" customHeight="1">
      <c r="A51" s="247"/>
      <c r="B51" s="250"/>
      <c r="C51" s="250"/>
      <c r="D51" s="252"/>
      <c r="E51" s="186" t="s">
        <v>114</v>
      </c>
      <c r="F51" s="146"/>
      <c r="G51" s="147"/>
      <c r="H51" s="147"/>
      <c r="I51" s="147"/>
      <c r="J51" s="147"/>
      <c r="K51" s="147"/>
      <c r="L51" s="148"/>
      <c r="M51" s="157"/>
      <c r="N51" s="147"/>
      <c r="O51" s="147"/>
      <c r="P51" s="147"/>
      <c r="Q51" s="147"/>
      <c r="R51" s="147"/>
      <c r="S51" s="158"/>
      <c r="T51" s="157"/>
      <c r="U51" s="147"/>
      <c r="V51" s="147"/>
      <c r="W51" s="147"/>
      <c r="X51" s="147"/>
      <c r="Y51" s="147"/>
      <c r="Z51" s="158"/>
      <c r="AA51" s="146"/>
      <c r="AB51" s="147"/>
      <c r="AC51" s="147"/>
      <c r="AD51" s="147"/>
      <c r="AE51" s="147"/>
      <c r="AF51" s="147"/>
      <c r="AG51" s="147"/>
      <c r="AH51" s="149">
        <f t="shared" si="0"/>
        <v>0</v>
      </c>
      <c r="AI51" s="205">
        <f>IF(B51="A",$AL$63,IF(AH51&lt;$AL$63,AH51,$AL$63))</f>
        <v>0</v>
      </c>
      <c r="AJ51" s="208">
        <f>ROUNDDOWN(AH51/$AL$63,1)</f>
        <v>0</v>
      </c>
      <c r="AK51" s="203"/>
      <c r="AL51" s="56"/>
      <c r="AM51" s="56"/>
    </row>
    <row r="52" spans="1:39" s="57" customFormat="1" ht="21" customHeight="1">
      <c r="A52" s="247"/>
      <c r="B52" s="250"/>
      <c r="C52" s="250"/>
      <c r="D52" s="252"/>
      <c r="E52" s="186" t="s">
        <v>115</v>
      </c>
      <c r="F52" s="142"/>
      <c r="G52" s="138"/>
      <c r="H52" s="138"/>
      <c r="I52" s="138"/>
      <c r="J52" s="138"/>
      <c r="K52" s="138"/>
      <c r="L52" s="139"/>
      <c r="M52" s="140"/>
      <c r="N52" s="138"/>
      <c r="O52" s="138"/>
      <c r="P52" s="138"/>
      <c r="Q52" s="138"/>
      <c r="R52" s="138"/>
      <c r="S52" s="141"/>
      <c r="T52" s="140"/>
      <c r="U52" s="138"/>
      <c r="V52" s="138"/>
      <c r="W52" s="138"/>
      <c r="X52" s="138"/>
      <c r="Y52" s="138"/>
      <c r="Z52" s="141"/>
      <c r="AA52" s="142"/>
      <c r="AB52" s="138"/>
      <c r="AC52" s="138"/>
      <c r="AD52" s="138"/>
      <c r="AE52" s="138"/>
      <c r="AF52" s="138"/>
      <c r="AG52" s="138"/>
      <c r="AH52" s="143">
        <f t="shared" si="0"/>
        <v>0</v>
      </c>
      <c r="AI52" s="206"/>
      <c r="AJ52" s="209"/>
      <c r="AK52" s="204"/>
      <c r="AL52" s="56"/>
      <c r="AM52" s="56"/>
    </row>
    <row r="53" spans="1:39" s="57" customFormat="1" ht="21" customHeight="1">
      <c r="A53" s="247"/>
      <c r="B53" s="250"/>
      <c r="C53" s="250"/>
      <c r="D53" s="252"/>
      <c r="E53" s="186" t="s">
        <v>114</v>
      </c>
      <c r="F53" s="146"/>
      <c r="G53" s="147"/>
      <c r="H53" s="147"/>
      <c r="I53" s="147"/>
      <c r="J53" s="147"/>
      <c r="K53" s="147"/>
      <c r="L53" s="148"/>
      <c r="M53" s="157"/>
      <c r="N53" s="147"/>
      <c r="O53" s="147"/>
      <c r="P53" s="147"/>
      <c r="Q53" s="147"/>
      <c r="R53" s="147"/>
      <c r="S53" s="158"/>
      <c r="T53" s="157"/>
      <c r="U53" s="147"/>
      <c r="V53" s="147"/>
      <c r="W53" s="147"/>
      <c r="X53" s="147"/>
      <c r="Y53" s="147"/>
      <c r="Z53" s="158"/>
      <c r="AA53" s="146"/>
      <c r="AB53" s="147"/>
      <c r="AC53" s="147"/>
      <c r="AD53" s="147"/>
      <c r="AE53" s="147"/>
      <c r="AF53" s="147"/>
      <c r="AG53" s="147"/>
      <c r="AH53" s="149">
        <f t="shared" si="0"/>
        <v>0</v>
      </c>
      <c r="AI53" s="205">
        <f>IF(B53="A",$AL$63,IF(AH53&lt;$AL$63,AH53,$AL$63))</f>
        <v>0</v>
      </c>
      <c r="AJ53" s="207">
        <f>ROUNDDOWN(AH53/$AL$63,1)</f>
        <v>0</v>
      </c>
      <c r="AK53" s="202"/>
      <c r="AL53" s="56"/>
      <c r="AM53" s="56"/>
    </row>
    <row r="54" spans="1:39" s="57" customFormat="1" ht="21" customHeight="1" thickBot="1">
      <c r="A54" s="247"/>
      <c r="B54" s="250"/>
      <c r="C54" s="250"/>
      <c r="D54" s="252"/>
      <c r="E54" s="188" t="s">
        <v>115</v>
      </c>
      <c r="F54" s="142"/>
      <c r="G54" s="138"/>
      <c r="H54" s="138"/>
      <c r="I54" s="138"/>
      <c r="J54" s="138"/>
      <c r="K54" s="138"/>
      <c r="L54" s="139"/>
      <c r="M54" s="140"/>
      <c r="N54" s="138"/>
      <c r="O54" s="138"/>
      <c r="P54" s="138"/>
      <c r="Q54" s="138"/>
      <c r="R54" s="138"/>
      <c r="S54" s="141"/>
      <c r="T54" s="140"/>
      <c r="U54" s="138"/>
      <c r="V54" s="138"/>
      <c r="W54" s="138"/>
      <c r="X54" s="138"/>
      <c r="Y54" s="138"/>
      <c r="Z54" s="141"/>
      <c r="AA54" s="142"/>
      <c r="AB54" s="138"/>
      <c r="AC54" s="138"/>
      <c r="AD54" s="138"/>
      <c r="AE54" s="138"/>
      <c r="AF54" s="138"/>
      <c r="AG54" s="138"/>
      <c r="AH54" s="143">
        <f t="shared" si="0"/>
        <v>0</v>
      </c>
      <c r="AI54" s="206"/>
      <c r="AJ54" s="209"/>
      <c r="AK54" s="204"/>
      <c r="AL54" s="56"/>
      <c r="AM54" s="56"/>
    </row>
    <row r="55" spans="1:39" s="57" customFormat="1" ht="29.25" customHeight="1" thickBot="1">
      <c r="A55" s="260" t="s">
        <v>141</v>
      </c>
      <c r="B55" s="261"/>
      <c r="C55" s="261"/>
      <c r="D55" s="261"/>
      <c r="E55" s="274"/>
      <c r="F55" s="185">
        <f>SUM(F14,F16,F18,F20)</f>
        <v>7.2</v>
      </c>
      <c r="G55" s="160">
        <f t="shared" ref="G55:AG55" si="1">SUM(G14,G16,G18,G20)</f>
        <v>7.2</v>
      </c>
      <c r="H55" s="160">
        <f t="shared" si="1"/>
        <v>7.2</v>
      </c>
      <c r="I55" s="160">
        <f t="shared" si="1"/>
        <v>7.2</v>
      </c>
      <c r="J55" s="160">
        <f t="shared" si="1"/>
        <v>7.2</v>
      </c>
      <c r="K55" s="160">
        <f t="shared" si="1"/>
        <v>7.2</v>
      </c>
      <c r="L55" s="161">
        <f t="shared" si="1"/>
        <v>7.2</v>
      </c>
      <c r="M55" s="162">
        <f t="shared" si="1"/>
        <v>7.2</v>
      </c>
      <c r="N55" s="160">
        <f t="shared" si="1"/>
        <v>7.2</v>
      </c>
      <c r="O55" s="160">
        <f t="shared" si="1"/>
        <v>7.2</v>
      </c>
      <c r="P55" s="160">
        <f t="shared" si="1"/>
        <v>7.2</v>
      </c>
      <c r="Q55" s="160">
        <f t="shared" si="1"/>
        <v>7.2</v>
      </c>
      <c r="R55" s="160">
        <f t="shared" si="1"/>
        <v>7.2</v>
      </c>
      <c r="S55" s="163">
        <f t="shared" si="1"/>
        <v>7.2</v>
      </c>
      <c r="T55" s="162">
        <f t="shared" si="1"/>
        <v>7.2</v>
      </c>
      <c r="U55" s="160">
        <f t="shared" si="1"/>
        <v>7.2</v>
      </c>
      <c r="V55" s="160">
        <f t="shared" si="1"/>
        <v>7.2</v>
      </c>
      <c r="W55" s="160">
        <f t="shared" si="1"/>
        <v>7.2</v>
      </c>
      <c r="X55" s="160">
        <f t="shared" si="1"/>
        <v>7.2</v>
      </c>
      <c r="Y55" s="160">
        <f t="shared" si="1"/>
        <v>7.2</v>
      </c>
      <c r="Z55" s="163">
        <f t="shared" si="1"/>
        <v>7.2</v>
      </c>
      <c r="AA55" s="159">
        <f t="shared" si="1"/>
        <v>7.2</v>
      </c>
      <c r="AB55" s="160">
        <f t="shared" si="1"/>
        <v>7.2</v>
      </c>
      <c r="AC55" s="160">
        <f t="shared" si="1"/>
        <v>7.2</v>
      </c>
      <c r="AD55" s="160">
        <f t="shared" si="1"/>
        <v>7.2</v>
      </c>
      <c r="AE55" s="160">
        <f t="shared" si="1"/>
        <v>7.2</v>
      </c>
      <c r="AF55" s="160">
        <f t="shared" si="1"/>
        <v>7.2</v>
      </c>
      <c r="AG55" s="160">
        <f t="shared" si="1"/>
        <v>7.2</v>
      </c>
      <c r="AH55" s="164">
        <f t="shared" si="0"/>
        <v>201.6</v>
      </c>
      <c r="AI55" s="170" t="s">
        <v>116</v>
      </c>
      <c r="AJ55" s="170" t="s">
        <v>116</v>
      </c>
      <c r="AK55" s="120"/>
    </row>
    <row r="56" spans="1:39" s="57" customFormat="1" ht="29.25" customHeight="1" thickBot="1">
      <c r="A56" s="260" t="s">
        <v>145</v>
      </c>
      <c r="B56" s="261"/>
      <c r="C56" s="261"/>
      <c r="D56" s="261"/>
      <c r="E56" s="274"/>
      <c r="F56" s="185">
        <f>SUM(F36,F38,F40,F42,F44,F46,F48,F50,F52,F54)</f>
        <v>14.4</v>
      </c>
      <c r="G56" s="160">
        <f t="shared" ref="G56:AG56" si="2">SUM(G36,G38,G40,G42,G44,G46,G48,G50,G52,G54)</f>
        <v>18.399999999999999</v>
      </c>
      <c r="H56" s="160">
        <f t="shared" si="2"/>
        <v>18.399999999999999</v>
      </c>
      <c r="I56" s="160">
        <f t="shared" si="2"/>
        <v>18.399999999999999</v>
      </c>
      <c r="J56" s="160">
        <f t="shared" si="2"/>
        <v>25.6</v>
      </c>
      <c r="K56" s="160">
        <f t="shared" si="2"/>
        <v>18.399999999999999</v>
      </c>
      <c r="L56" s="161">
        <f t="shared" si="2"/>
        <v>18.399999999999999</v>
      </c>
      <c r="M56" s="162">
        <f t="shared" si="2"/>
        <v>14.4</v>
      </c>
      <c r="N56" s="160">
        <f t="shared" si="2"/>
        <v>18.399999999999999</v>
      </c>
      <c r="O56" s="160">
        <f t="shared" si="2"/>
        <v>18.399999999999999</v>
      </c>
      <c r="P56" s="160">
        <f t="shared" si="2"/>
        <v>18.399999999999999</v>
      </c>
      <c r="Q56" s="160">
        <f t="shared" si="2"/>
        <v>25.6</v>
      </c>
      <c r="R56" s="160">
        <f t="shared" si="2"/>
        <v>18.399999999999999</v>
      </c>
      <c r="S56" s="163">
        <f t="shared" si="2"/>
        <v>18.399999999999999</v>
      </c>
      <c r="T56" s="162">
        <f t="shared" si="2"/>
        <v>14.4</v>
      </c>
      <c r="U56" s="160">
        <f t="shared" si="2"/>
        <v>18.399999999999999</v>
      </c>
      <c r="V56" s="160">
        <f t="shared" si="2"/>
        <v>18.399999999999999</v>
      </c>
      <c r="W56" s="160">
        <f t="shared" si="2"/>
        <v>18.399999999999999</v>
      </c>
      <c r="X56" s="160">
        <f t="shared" si="2"/>
        <v>25.6</v>
      </c>
      <c r="Y56" s="160">
        <f t="shared" si="2"/>
        <v>18.399999999999999</v>
      </c>
      <c r="Z56" s="163">
        <f t="shared" si="2"/>
        <v>18.399999999999999</v>
      </c>
      <c r="AA56" s="159">
        <f t="shared" si="2"/>
        <v>14.4</v>
      </c>
      <c r="AB56" s="160">
        <f t="shared" si="2"/>
        <v>18.399999999999999</v>
      </c>
      <c r="AC56" s="160">
        <f t="shared" si="2"/>
        <v>18.399999999999999</v>
      </c>
      <c r="AD56" s="160">
        <f t="shared" si="2"/>
        <v>18.399999999999999</v>
      </c>
      <c r="AE56" s="160">
        <f t="shared" si="2"/>
        <v>25.6</v>
      </c>
      <c r="AF56" s="160">
        <f t="shared" si="2"/>
        <v>18.399999999999999</v>
      </c>
      <c r="AG56" s="160">
        <f t="shared" si="2"/>
        <v>18.399999999999999</v>
      </c>
      <c r="AH56" s="164">
        <f t="shared" si="0"/>
        <v>528</v>
      </c>
      <c r="AI56" s="170" t="s">
        <v>100</v>
      </c>
      <c r="AJ56" s="170" t="s">
        <v>100</v>
      </c>
      <c r="AK56" s="120"/>
    </row>
    <row r="57" spans="1:39" ht="28.5" customHeight="1" thickBot="1">
      <c r="A57" s="260" t="s">
        <v>146</v>
      </c>
      <c r="B57" s="261"/>
      <c r="C57" s="261"/>
      <c r="D57" s="261"/>
      <c r="E57" s="274"/>
      <c r="F57" s="185">
        <f>(($AF5-15)/5+1)*($N6+ROUNDUP($R6/60,1))</f>
        <v>14.4</v>
      </c>
      <c r="G57" s="160">
        <f t="shared" ref="G57:AG57" si="3">(($AF5-15)/5+1)*($N6+ROUNDUP($R6/60,1))</f>
        <v>14.4</v>
      </c>
      <c r="H57" s="160">
        <f t="shared" si="3"/>
        <v>14.4</v>
      </c>
      <c r="I57" s="160">
        <f t="shared" si="3"/>
        <v>14.4</v>
      </c>
      <c r="J57" s="160">
        <f t="shared" si="3"/>
        <v>14.4</v>
      </c>
      <c r="K57" s="160">
        <f t="shared" si="3"/>
        <v>14.4</v>
      </c>
      <c r="L57" s="161">
        <f t="shared" si="3"/>
        <v>14.4</v>
      </c>
      <c r="M57" s="162">
        <f t="shared" si="3"/>
        <v>14.4</v>
      </c>
      <c r="N57" s="160">
        <f t="shared" si="3"/>
        <v>14.4</v>
      </c>
      <c r="O57" s="160">
        <f t="shared" si="3"/>
        <v>14.4</v>
      </c>
      <c r="P57" s="160">
        <f t="shared" si="3"/>
        <v>14.4</v>
      </c>
      <c r="Q57" s="160">
        <f t="shared" si="3"/>
        <v>14.4</v>
      </c>
      <c r="R57" s="160">
        <f t="shared" si="3"/>
        <v>14.4</v>
      </c>
      <c r="S57" s="163">
        <f t="shared" si="3"/>
        <v>14.4</v>
      </c>
      <c r="T57" s="162">
        <f t="shared" si="3"/>
        <v>14.4</v>
      </c>
      <c r="U57" s="160">
        <f t="shared" si="3"/>
        <v>14.4</v>
      </c>
      <c r="V57" s="160">
        <f t="shared" si="3"/>
        <v>14.4</v>
      </c>
      <c r="W57" s="160">
        <f t="shared" si="3"/>
        <v>14.4</v>
      </c>
      <c r="X57" s="160">
        <f t="shared" si="3"/>
        <v>14.4</v>
      </c>
      <c r="Y57" s="160">
        <f t="shared" si="3"/>
        <v>14.4</v>
      </c>
      <c r="Z57" s="163">
        <f t="shared" si="3"/>
        <v>14.4</v>
      </c>
      <c r="AA57" s="159">
        <f t="shared" si="3"/>
        <v>14.4</v>
      </c>
      <c r="AB57" s="160">
        <f t="shared" si="3"/>
        <v>14.4</v>
      </c>
      <c r="AC57" s="160">
        <f t="shared" si="3"/>
        <v>14.4</v>
      </c>
      <c r="AD57" s="160">
        <f t="shared" si="3"/>
        <v>14.4</v>
      </c>
      <c r="AE57" s="160">
        <f t="shared" si="3"/>
        <v>14.4</v>
      </c>
      <c r="AF57" s="160">
        <f t="shared" si="3"/>
        <v>14.4</v>
      </c>
      <c r="AG57" s="160">
        <f t="shared" si="3"/>
        <v>14.4</v>
      </c>
      <c r="AH57" s="164" t="s">
        <v>100</v>
      </c>
      <c r="AI57" s="170" t="s">
        <v>100</v>
      </c>
      <c r="AJ57" s="170" t="s">
        <v>100</v>
      </c>
      <c r="AK57" s="120"/>
    </row>
    <row r="58" spans="1:39" ht="18.75" customHeight="1">
      <c r="A58" s="165"/>
      <c r="B58" s="165"/>
      <c r="C58" s="165"/>
      <c r="D58" s="165"/>
      <c r="E58" s="165" t="s">
        <v>149</v>
      </c>
      <c r="F58" s="166" t="str">
        <f>IF(F55&gt;=($N6+ROUNDUP($R6/60,1)),"○","×")</f>
        <v>○</v>
      </c>
      <c r="G58" s="166" t="str">
        <f t="shared" ref="G58:AG58" si="4">IF(G55&gt;=($N6+ROUNDUP($R6/60,1)),"○","×")</f>
        <v>○</v>
      </c>
      <c r="H58" s="166" t="str">
        <f t="shared" si="4"/>
        <v>○</v>
      </c>
      <c r="I58" s="166" t="str">
        <f t="shared" si="4"/>
        <v>○</v>
      </c>
      <c r="J58" s="166" t="str">
        <f t="shared" si="4"/>
        <v>○</v>
      </c>
      <c r="K58" s="166" t="str">
        <f t="shared" si="4"/>
        <v>○</v>
      </c>
      <c r="L58" s="166" t="str">
        <f t="shared" si="4"/>
        <v>○</v>
      </c>
      <c r="M58" s="166" t="str">
        <f t="shared" si="4"/>
        <v>○</v>
      </c>
      <c r="N58" s="166" t="str">
        <f t="shared" si="4"/>
        <v>○</v>
      </c>
      <c r="O58" s="166" t="str">
        <f t="shared" si="4"/>
        <v>○</v>
      </c>
      <c r="P58" s="166" t="str">
        <f t="shared" si="4"/>
        <v>○</v>
      </c>
      <c r="Q58" s="166" t="str">
        <f t="shared" si="4"/>
        <v>○</v>
      </c>
      <c r="R58" s="166" t="str">
        <f t="shared" si="4"/>
        <v>○</v>
      </c>
      <c r="S58" s="166" t="str">
        <f t="shared" si="4"/>
        <v>○</v>
      </c>
      <c r="T58" s="166" t="str">
        <f t="shared" si="4"/>
        <v>○</v>
      </c>
      <c r="U58" s="166" t="str">
        <f t="shared" si="4"/>
        <v>○</v>
      </c>
      <c r="V58" s="166" t="str">
        <f t="shared" si="4"/>
        <v>○</v>
      </c>
      <c r="W58" s="166" t="str">
        <f t="shared" si="4"/>
        <v>○</v>
      </c>
      <c r="X58" s="166" t="str">
        <f t="shared" si="4"/>
        <v>○</v>
      </c>
      <c r="Y58" s="166" t="str">
        <f t="shared" si="4"/>
        <v>○</v>
      </c>
      <c r="Z58" s="166" t="str">
        <f t="shared" si="4"/>
        <v>○</v>
      </c>
      <c r="AA58" s="166" t="str">
        <f t="shared" si="4"/>
        <v>○</v>
      </c>
      <c r="AB58" s="166" t="str">
        <f t="shared" si="4"/>
        <v>○</v>
      </c>
      <c r="AC58" s="166" t="str">
        <f t="shared" si="4"/>
        <v>○</v>
      </c>
      <c r="AD58" s="166" t="str">
        <f t="shared" si="4"/>
        <v>○</v>
      </c>
      <c r="AE58" s="166" t="str">
        <f t="shared" si="4"/>
        <v>○</v>
      </c>
      <c r="AF58" s="166" t="str">
        <f t="shared" si="4"/>
        <v>○</v>
      </c>
      <c r="AG58" s="166" t="str">
        <f t="shared" si="4"/>
        <v>○</v>
      </c>
      <c r="AH58" s="166"/>
      <c r="AI58" s="167"/>
      <c r="AJ58" s="168"/>
      <c r="AK58" s="169"/>
    </row>
    <row r="59" spans="1:39" ht="16.5" customHeight="1">
      <c r="A59" s="165"/>
      <c r="B59" s="165"/>
      <c r="C59" s="165"/>
      <c r="D59" s="165"/>
      <c r="E59" s="165" t="s">
        <v>144</v>
      </c>
      <c r="F59" s="166" t="str">
        <f t="shared" ref="F59:AG59" si="5">IF(F56&gt;=F57,"○","×")</f>
        <v>○</v>
      </c>
      <c r="G59" s="166" t="str">
        <f t="shared" si="5"/>
        <v>○</v>
      </c>
      <c r="H59" s="166" t="str">
        <f t="shared" si="5"/>
        <v>○</v>
      </c>
      <c r="I59" s="166" t="str">
        <f t="shared" si="5"/>
        <v>○</v>
      </c>
      <c r="J59" s="166" t="str">
        <f t="shared" si="5"/>
        <v>○</v>
      </c>
      <c r="K59" s="166" t="str">
        <f t="shared" si="5"/>
        <v>○</v>
      </c>
      <c r="L59" s="166" t="str">
        <f t="shared" si="5"/>
        <v>○</v>
      </c>
      <c r="M59" s="166" t="str">
        <f t="shared" si="5"/>
        <v>○</v>
      </c>
      <c r="N59" s="166" t="str">
        <f t="shared" si="5"/>
        <v>○</v>
      </c>
      <c r="O59" s="166" t="str">
        <f t="shared" si="5"/>
        <v>○</v>
      </c>
      <c r="P59" s="166" t="str">
        <f t="shared" si="5"/>
        <v>○</v>
      </c>
      <c r="Q59" s="166" t="str">
        <f t="shared" si="5"/>
        <v>○</v>
      </c>
      <c r="R59" s="166" t="str">
        <f t="shared" si="5"/>
        <v>○</v>
      </c>
      <c r="S59" s="166" t="str">
        <f t="shared" si="5"/>
        <v>○</v>
      </c>
      <c r="T59" s="166" t="str">
        <f t="shared" si="5"/>
        <v>○</v>
      </c>
      <c r="U59" s="166" t="str">
        <f t="shared" si="5"/>
        <v>○</v>
      </c>
      <c r="V59" s="166" t="str">
        <f t="shared" si="5"/>
        <v>○</v>
      </c>
      <c r="W59" s="166" t="str">
        <f t="shared" si="5"/>
        <v>○</v>
      </c>
      <c r="X59" s="166" t="str">
        <f t="shared" si="5"/>
        <v>○</v>
      </c>
      <c r="Y59" s="166" t="str">
        <f t="shared" si="5"/>
        <v>○</v>
      </c>
      <c r="Z59" s="166" t="str">
        <f t="shared" si="5"/>
        <v>○</v>
      </c>
      <c r="AA59" s="166" t="str">
        <f t="shared" si="5"/>
        <v>○</v>
      </c>
      <c r="AB59" s="166" t="str">
        <f t="shared" si="5"/>
        <v>○</v>
      </c>
      <c r="AC59" s="166" t="str">
        <f t="shared" si="5"/>
        <v>○</v>
      </c>
      <c r="AD59" s="166" t="str">
        <f t="shared" si="5"/>
        <v>○</v>
      </c>
      <c r="AE59" s="166" t="str">
        <f t="shared" si="5"/>
        <v>○</v>
      </c>
      <c r="AF59" s="166" t="str">
        <f t="shared" si="5"/>
        <v>○</v>
      </c>
      <c r="AG59" s="166" t="str">
        <f t="shared" si="5"/>
        <v>○</v>
      </c>
      <c r="AH59" s="166"/>
      <c r="AI59" s="167"/>
      <c r="AJ59" s="168"/>
      <c r="AK59" s="169"/>
      <c r="AM59" s="5"/>
    </row>
    <row r="60" spans="1:39" ht="16.5" customHeight="1" thickBot="1">
      <c r="A60" s="165"/>
      <c r="B60" s="165"/>
      <c r="C60" s="165"/>
      <c r="D60" s="165"/>
      <c r="E60" s="165"/>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8"/>
      <c r="AJ60" s="199"/>
      <c r="AK60" s="200"/>
      <c r="AM60" s="5"/>
    </row>
    <row r="61" spans="1:39" ht="22.5" customHeight="1" thickBot="1">
      <c r="A61" s="195" t="s">
        <v>150</v>
      </c>
      <c r="B61" s="21"/>
      <c r="C61" s="18"/>
      <c r="D61" s="18"/>
      <c r="E61" s="18"/>
      <c r="F61" s="18"/>
      <c r="G61" s="18"/>
      <c r="H61" s="18"/>
      <c r="I61" s="18"/>
      <c r="J61" s="18"/>
      <c r="K61" s="18"/>
      <c r="L61" s="18"/>
      <c r="M61" s="18"/>
      <c r="N61" s="18"/>
      <c r="O61" s="18"/>
      <c r="P61" s="18"/>
      <c r="Q61" s="19"/>
      <c r="AB61" s="215"/>
      <c r="AC61" s="216"/>
      <c r="AM61" s="5"/>
    </row>
    <row r="62" spans="1:39" s="21" customFormat="1" ht="23.25" customHeight="1" thickBot="1">
      <c r="A62" s="196" t="s">
        <v>151</v>
      </c>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9"/>
      <c r="AI62" s="10"/>
      <c r="AJ62" s="13"/>
      <c r="AK62" s="5"/>
      <c r="AL62" s="5"/>
    </row>
    <row r="63" spans="1:39" s="21" customFormat="1" ht="23.25" customHeight="1" thickBot="1">
      <c r="A63" s="17" t="s">
        <v>24</v>
      </c>
      <c r="C63" s="18"/>
      <c r="D63" s="18"/>
      <c r="E63" s="18"/>
      <c r="F63" s="18"/>
      <c r="G63" s="18"/>
      <c r="H63" s="18"/>
      <c r="I63" s="18"/>
      <c r="J63" s="18"/>
      <c r="K63" s="18"/>
      <c r="L63" s="18"/>
      <c r="M63" s="18"/>
      <c r="N63" s="18"/>
      <c r="O63" s="18"/>
      <c r="P63" s="18"/>
      <c r="Q63" s="18"/>
      <c r="R63" s="19" t="s">
        <v>120</v>
      </c>
      <c r="S63" s="215">
        <v>40</v>
      </c>
      <c r="T63" s="216"/>
      <c r="U63" s="217" t="s">
        <v>22</v>
      </c>
      <c r="V63" s="218"/>
      <c r="W63" s="213"/>
      <c r="X63" s="214"/>
      <c r="Y63" s="19" t="s">
        <v>23</v>
      </c>
      <c r="Z63" s="20" t="s">
        <v>26</v>
      </c>
      <c r="AA63" s="20"/>
      <c r="AB63" s="16"/>
      <c r="AC63" s="16"/>
      <c r="AG63" s="16"/>
      <c r="AH63" s="22"/>
      <c r="AI63" s="22"/>
      <c r="AJ63" s="16"/>
      <c r="AL63" s="21">
        <f>(S63*60+W63)/60*4</f>
        <v>160</v>
      </c>
    </row>
    <row r="64" spans="1:39" s="21" customFormat="1" ht="23.25" customHeight="1" thickBot="1">
      <c r="A64" s="16"/>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G64" s="23"/>
      <c r="AH64" s="23"/>
      <c r="AI64" s="23"/>
      <c r="AJ64" s="16"/>
    </row>
    <row r="65" spans="1:41" s="21" customFormat="1" ht="23.25" customHeight="1" thickBot="1">
      <c r="A65" s="17" t="s">
        <v>27</v>
      </c>
      <c r="C65" s="16"/>
      <c r="D65" s="16"/>
      <c r="E65" s="16"/>
      <c r="F65" s="16"/>
      <c r="G65" s="16"/>
      <c r="H65" s="16"/>
      <c r="I65" s="23"/>
      <c r="J65" s="16"/>
      <c r="K65" s="16"/>
      <c r="L65" s="16"/>
      <c r="M65" s="16"/>
      <c r="N65" s="16"/>
      <c r="O65" s="16"/>
      <c r="P65" s="16"/>
      <c r="Q65" s="19"/>
      <c r="S65" s="215">
        <v>8</v>
      </c>
      <c r="T65" s="216"/>
      <c r="U65" s="217" t="s">
        <v>22</v>
      </c>
      <c r="V65" s="218"/>
      <c r="W65" s="213"/>
      <c r="X65" s="214"/>
      <c r="Y65" s="19" t="s">
        <v>23</v>
      </c>
      <c r="Z65" s="20" t="s">
        <v>28</v>
      </c>
      <c r="AA65" s="20"/>
      <c r="AB65" s="20"/>
      <c r="AC65" s="16"/>
      <c r="AG65" s="16"/>
      <c r="AH65" s="22"/>
      <c r="AI65" s="22"/>
      <c r="AJ65" s="16"/>
      <c r="AL65" s="21">
        <f>(S65*60+W65)/60</f>
        <v>8</v>
      </c>
    </row>
    <row r="66" spans="1:41" s="27" customFormat="1" ht="19.5" customHeight="1">
      <c r="A66" s="17"/>
      <c r="B66" s="21"/>
      <c r="C66" s="16"/>
      <c r="D66" s="16"/>
      <c r="E66" s="16"/>
      <c r="F66" s="16"/>
      <c r="G66" s="16"/>
      <c r="H66" s="16"/>
      <c r="I66" s="23"/>
      <c r="J66" s="16"/>
      <c r="K66" s="16"/>
      <c r="L66" s="16"/>
      <c r="M66" s="16"/>
      <c r="N66" s="16"/>
      <c r="O66" s="16"/>
      <c r="P66" s="16"/>
      <c r="Q66" s="19"/>
      <c r="R66" s="21"/>
      <c r="S66" s="109"/>
      <c r="T66" s="109"/>
      <c r="U66" s="110"/>
      <c r="V66" s="110"/>
      <c r="W66" s="111"/>
      <c r="X66" s="111"/>
      <c r="Y66" s="19"/>
      <c r="Z66" s="20"/>
      <c r="AA66" s="20"/>
      <c r="AB66" s="20"/>
      <c r="AC66" s="16"/>
      <c r="AD66" s="21"/>
      <c r="AE66" s="21"/>
      <c r="AF66" s="21"/>
      <c r="AG66" s="16"/>
      <c r="AH66" s="22"/>
      <c r="AI66" s="22"/>
      <c r="AJ66" s="16"/>
      <c r="AK66" s="21"/>
      <c r="AL66" s="21"/>
      <c r="AM66" s="115"/>
      <c r="AN66" s="116"/>
      <c r="AO66" s="24"/>
    </row>
    <row r="67" spans="1:41" s="27" customFormat="1" ht="16.5" customHeight="1">
      <c r="A67" s="112" t="s">
        <v>74</v>
      </c>
      <c r="C67" s="113"/>
      <c r="D67" s="113"/>
      <c r="E67" s="113"/>
      <c r="F67" s="24"/>
      <c r="G67" s="24"/>
      <c r="H67" s="24"/>
      <c r="I67" s="24"/>
      <c r="J67" s="26"/>
      <c r="K67" s="24"/>
      <c r="L67" s="24"/>
      <c r="M67" s="24"/>
      <c r="N67" s="24"/>
      <c r="O67" s="24"/>
      <c r="P67" s="24"/>
      <c r="Q67" s="24"/>
      <c r="R67" s="114"/>
      <c r="S67" s="114"/>
      <c r="V67" s="24"/>
      <c r="W67" s="24"/>
      <c r="X67" s="24"/>
      <c r="Y67" s="24"/>
      <c r="Z67" s="24"/>
      <c r="AA67" s="24"/>
      <c r="AB67" s="24"/>
      <c r="AC67" s="24"/>
      <c r="AD67" s="24"/>
      <c r="AE67" s="24"/>
      <c r="AF67" s="24"/>
      <c r="AG67" s="24"/>
      <c r="AH67" s="24"/>
      <c r="AI67" s="24"/>
      <c r="AJ67" s="24"/>
      <c r="AK67" s="24"/>
      <c r="AL67" s="24"/>
    </row>
    <row r="68" spans="1:41" s="27" customFormat="1" ht="16.5" customHeight="1">
      <c r="A68" s="112" t="s">
        <v>75</v>
      </c>
      <c r="C68" s="112" t="s">
        <v>80</v>
      </c>
      <c r="F68" s="117"/>
      <c r="G68" s="24"/>
      <c r="H68" s="24"/>
      <c r="I68" s="26"/>
      <c r="J68" s="24"/>
      <c r="K68" s="24"/>
      <c r="L68" s="24"/>
      <c r="M68" s="24"/>
      <c r="N68" s="24"/>
      <c r="O68" s="24"/>
      <c r="P68" s="24"/>
      <c r="Q68" s="24"/>
      <c r="R68" s="24"/>
      <c r="U68" s="24"/>
      <c r="V68" s="24"/>
      <c r="W68" s="24"/>
      <c r="X68" s="24"/>
      <c r="Y68" s="24"/>
      <c r="Z68" s="24"/>
      <c r="AA68" s="24"/>
      <c r="AB68" s="118"/>
      <c r="AC68" s="119"/>
      <c r="AD68" s="118"/>
      <c r="AE68" s="24"/>
      <c r="AF68" s="24"/>
      <c r="AG68" s="24"/>
      <c r="AH68" s="24"/>
      <c r="AI68" s="24"/>
      <c r="AJ68" s="24"/>
      <c r="AK68" s="24"/>
      <c r="AL68" s="24"/>
    </row>
    <row r="69" spans="1:41" s="27" customFormat="1" ht="16.5" customHeight="1">
      <c r="A69" s="112" t="s">
        <v>76</v>
      </c>
      <c r="C69" s="112" t="s">
        <v>77</v>
      </c>
      <c r="F69" s="117"/>
      <c r="G69" s="24"/>
      <c r="H69" s="24"/>
      <c r="I69" s="26"/>
      <c r="J69" s="24"/>
      <c r="K69" s="24"/>
      <c r="L69" s="24"/>
      <c r="M69" s="24"/>
      <c r="N69" s="24"/>
      <c r="O69" s="24"/>
      <c r="P69" s="24"/>
      <c r="Q69" s="24"/>
      <c r="R69" s="24"/>
      <c r="U69" s="24"/>
      <c r="V69" s="24"/>
      <c r="W69" s="24"/>
      <c r="X69" s="24"/>
      <c r="Y69" s="24"/>
      <c r="Z69" s="24"/>
      <c r="AA69" s="24"/>
      <c r="AB69" s="118"/>
      <c r="AC69" s="119"/>
      <c r="AD69" s="118"/>
      <c r="AE69" s="24"/>
      <c r="AF69" s="24"/>
      <c r="AG69" s="24"/>
      <c r="AH69" s="24"/>
      <c r="AI69" s="24"/>
      <c r="AJ69" s="24"/>
      <c r="AK69" s="24"/>
      <c r="AL69" s="24"/>
    </row>
    <row r="70" spans="1:41" s="27" customFormat="1" ht="16.5" customHeight="1">
      <c r="A70" s="112" t="s">
        <v>78</v>
      </c>
      <c r="C70" s="112" t="s">
        <v>79</v>
      </c>
      <c r="F70" s="117"/>
      <c r="G70" s="24"/>
      <c r="H70" s="24"/>
      <c r="I70" s="26"/>
      <c r="J70" s="24"/>
      <c r="K70" s="24"/>
      <c r="L70" s="24"/>
      <c r="M70" s="24"/>
      <c r="N70" s="24"/>
      <c r="O70" s="24"/>
      <c r="P70" s="24"/>
      <c r="Q70" s="24"/>
      <c r="R70" s="24"/>
      <c r="U70" s="24"/>
      <c r="V70" s="24"/>
      <c r="W70" s="24"/>
      <c r="X70" s="24"/>
      <c r="Y70" s="24"/>
      <c r="Z70" s="24"/>
      <c r="AA70" s="24"/>
      <c r="AB70" s="118"/>
      <c r="AC70" s="119"/>
      <c r="AD70" s="118"/>
      <c r="AE70" s="24"/>
      <c r="AF70" s="24"/>
      <c r="AG70" s="24"/>
      <c r="AH70" s="24"/>
      <c r="AI70" s="24"/>
      <c r="AJ70" s="24"/>
      <c r="AK70" s="24"/>
      <c r="AL70" s="24"/>
    </row>
    <row r="71" spans="1:41" s="27" customFormat="1" ht="23.25" customHeight="1">
      <c r="A71" s="24"/>
      <c r="B71" s="112"/>
      <c r="C71" s="113"/>
      <c r="D71" s="112"/>
      <c r="E71" s="112"/>
      <c r="F71" s="117"/>
      <c r="G71" s="24"/>
      <c r="H71" s="24"/>
      <c r="I71" s="26"/>
      <c r="J71" s="24"/>
      <c r="K71" s="24"/>
      <c r="L71" s="24"/>
      <c r="M71" s="24"/>
      <c r="N71" s="24"/>
      <c r="O71" s="24"/>
      <c r="P71" s="24"/>
      <c r="Q71" s="24"/>
      <c r="R71" s="24"/>
      <c r="U71" s="24"/>
      <c r="V71" s="24"/>
      <c r="W71" s="24"/>
      <c r="X71" s="24"/>
      <c r="Y71" s="24"/>
      <c r="Z71" s="24"/>
      <c r="AA71" s="24"/>
      <c r="AB71" s="118"/>
      <c r="AC71" s="119"/>
      <c r="AD71" s="118"/>
      <c r="AE71" s="24"/>
      <c r="AF71" s="24"/>
      <c r="AG71" s="24"/>
      <c r="AH71" s="24"/>
      <c r="AI71" s="24"/>
      <c r="AJ71" s="24"/>
      <c r="AK71" s="24"/>
      <c r="AL71" s="24"/>
    </row>
    <row r="72" spans="1:41" s="29" customFormat="1" ht="23.25" customHeight="1">
      <c r="A72" s="25" t="s">
        <v>0</v>
      </c>
      <c r="B72" s="27"/>
      <c r="C72" s="24"/>
      <c r="D72" s="24"/>
      <c r="E72" s="24"/>
      <c r="F72" s="24"/>
      <c r="G72" s="24"/>
      <c r="H72" s="24"/>
      <c r="I72" s="26"/>
      <c r="J72" s="24"/>
      <c r="K72" s="24"/>
      <c r="L72" s="24"/>
      <c r="M72" s="24"/>
      <c r="N72" s="24"/>
      <c r="O72" s="24"/>
      <c r="P72" s="24"/>
      <c r="Q72" s="24"/>
      <c r="R72" s="24"/>
      <c r="S72" s="27"/>
      <c r="T72" s="27"/>
      <c r="U72" s="24"/>
      <c r="V72" s="24"/>
      <c r="W72" s="24"/>
      <c r="X72" s="24"/>
      <c r="Y72" s="24"/>
      <c r="Z72" s="24"/>
      <c r="AA72" s="24"/>
      <c r="AB72" s="24"/>
      <c r="AC72" s="24"/>
      <c r="AD72" s="24"/>
      <c r="AE72" s="24"/>
      <c r="AF72" s="24"/>
      <c r="AG72" s="24"/>
      <c r="AH72" s="28"/>
      <c r="AI72" s="28"/>
      <c r="AJ72" s="24"/>
      <c r="AK72" s="27"/>
      <c r="AL72" s="27"/>
    </row>
    <row r="73" spans="1:41" s="29" customFormat="1" ht="23.25" customHeight="1">
      <c r="A73" s="29" t="s">
        <v>152</v>
      </c>
    </row>
    <row r="74" spans="1:41" s="31" customFormat="1" ht="23.25" customHeight="1">
      <c r="A74" s="29" t="s">
        <v>68</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row>
    <row r="75" spans="1:41" s="38" customFormat="1" ht="19.5" customHeight="1">
      <c r="A75" s="30" t="s">
        <v>69</v>
      </c>
      <c r="B75" s="30"/>
      <c r="C75" s="31"/>
      <c r="D75" s="30"/>
      <c r="E75" s="30"/>
      <c r="F75" s="30"/>
      <c r="G75" s="31"/>
      <c r="H75" s="31"/>
      <c r="I75" s="30"/>
      <c r="J75" s="31"/>
      <c r="K75" s="37" t="s">
        <v>102</v>
      </c>
      <c r="L75" s="31"/>
      <c r="M75" s="30"/>
      <c r="N75" s="30"/>
      <c r="O75" s="30"/>
      <c r="P75" s="30"/>
      <c r="Q75" s="30"/>
      <c r="R75" s="30"/>
      <c r="S75" s="30"/>
      <c r="T75" s="30"/>
      <c r="U75" s="30"/>
      <c r="V75" s="30"/>
      <c r="W75" s="30"/>
      <c r="X75" s="30"/>
      <c r="Y75" s="30"/>
      <c r="Z75" s="30"/>
      <c r="AA75" s="30"/>
      <c r="AB75" s="30"/>
      <c r="AC75" s="30"/>
      <c r="AD75" s="30"/>
      <c r="AE75" s="30"/>
      <c r="AF75" s="30"/>
      <c r="AG75" s="30"/>
      <c r="AH75" s="32"/>
      <c r="AI75" s="32"/>
      <c r="AJ75" s="30"/>
      <c r="AK75" s="31"/>
      <c r="AL75" s="31"/>
    </row>
    <row r="76" spans="1:41" s="38" customFormat="1" ht="19.5" customHeight="1">
      <c r="A76" s="39" t="s">
        <v>70</v>
      </c>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row>
    <row r="77" spans="1:41" s="29" customFormat="1" ht="23.25" customHeight="1">
      <c r="A77" s="39" t="s">
        <v>155</v>
      </c>
      <c r="B77" s="38"/>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8"/>
      <c r="AL77" s="38"/>
    </row>
    <row r="78" spans="1:41" s="29" customFormat="1" ht="23.25" customHeight="1">
      <c r="A78" s="29" t="s">
        <v>71</v>
      </c>
    </row>
    <row r="79" spans="1:41" s="31" customFormat="1" ht="23.25" customHeight="1">
      <c r="A79" s="29" t="s">
        <v>53</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row>
    <row r="80" spans="1:41" s="29" customFormat="1" ht="23.25" customHeight="1">
      <c r="A80" s="30" t="s">
        <v>54</v>
      </c>
      <c r="B80" s="30"/>
      <c r="C80" s="31"/>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1"/>
      <c r="AL80" s="31"/>
    </row>
    <row r="81" spans="1:38" s="33" customFormat="1" ht="23.25" customHeight="1">
      <c r="A81" s="35" t="s">
        <v>72</v>
      </c>
      <c r="B81" s="36"/>
      <c r="C81" s="29"/>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29"/>
      <c r="AK81" s="29"/>
      <c r="AL81" s="29"/>
    </row>
    <row r="82" spans="1:38" s="31" customFormat="1" ht="23.25" customHeight="1">
      <c r="A82" s="33" t="s">
        <v>154</v>
      </c>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4"/>
      <c r="AI82" s="34"/>
      <c r="AJ82" s="33"/>
      <c r="AK82" s="33"/>
      <c r="AL82" s="33"/>
    </row>
    <row r="83" spans="1:38" s="31" customFormat="1" ht="23.25" customHeight="1">
      <c r="A83" s="30" t="s">
        <v>73</v>
      </c>
      <c r="B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2"/>
      <c r="AI83" s="32"/>
      <c r="AJ83" s="30"/>
    </row>
    <row r="84" spans="1:38">
      <c r="A84" s="31" t="s">
        <v>85</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row>
  </sheetData>
  <mergeCells count="179">
    <mergeCell ref="AK47:AK48"/>
    <mergeCell ref="AI49:AI50"/>
    <mergeCell ref="AJ49:AJ50"/>
    <mergeCell ref="AK49:AK50"/>
    <mergeCell ref="AK39:AK40"/>
    <mergeCell ref="AK41:AK42"/>
    <mergeCell ref="AK43:AK44"/>
    <mergeCell ref="AK51:AK52"/>
    <mergeCell ref="AB61:AC61"/>
    <mergeCell ref="A17:A18"/>
    <mergeCell ref="B17:B18"/>
    <mergeCell ref="C17:C18"/>
    <mergeCell ref="D17:D18"/>
    <mergeCell ref="A47:A48"/>
    <mergeCell ref="B47:B48"/>
    <mergeCell ref="C47:C48"/>
    <mergeCell ref="D47:D48"/>
    <mergeCell ref="A49:A50"/>
    <mergeCell ref="AI17:AI18"/>
    <mergeCell ref="AJ17:AJ18"/>
    <mergeCell ref="AK17:AK18"/>
    <mergeCell ref="A25:A26"/>
    <mergeCell ref="B25:B26"/>
    <mergeCell ref="C25:C26"/>
    <mergeCell ref="D25:D26"/>
    <mergeCell ref="AI25:AI26"/>
    <mergeCell ref="AJ25:AJ26"/>
    <mergeCell ref="D49:D50"/>
    <mergeCell ref="S65:T65"/>
    <mergeCell ref="U65:V65"/>
    <mergeCell ref="W65:X65"/>
    <mergeCell ref="AJ19:AJ20"/>
    <mergeCell ref="AJ29:AJ30"/>
    <mergeCell ref="AJ31:AJ32"/>
    <mergeCell ref="AJ33:AJ34"/>
    <mergeCell ref="AJ35:AJ36"/>
    <mergeCell ref="AJ37:AJ38"/>
    <mergeCell ref="AJ39:AJ40"/>
    <mergeCell ref="AI47:AI48"/>
    <mergeCell ref="AJ47:AJ48"/>
    <mergeCell ref="AK9:AK11"/>
    <mergeCell ref="AA9:AG9"/>
    <mergeCell ref="AH9:AH11"/>
    <mergeCell ref="AI9:AI11"/>
    <mergeCell ref="AJ9:AJ11"/>
    <mergeCell ref="W63:X63"/>
    <mergeCell ref="AJ41:AJ42"/>
    <mergeCell ref="AJ43:AJ44"/>
    <mergeCell ref="AJ45:AJ46"/>
    <mergeCell ref="AJ53:AJ54"/>
    <mergeCell ref="AK13:AK14"/>
    <mergeCell ref="AK15:AK16"/>
    <mergeCell ref="AK19:AK20"/>
    <mergeCell ref="AK29:AK30"/>
    <mergeCell ref="AK31:AK32"/>
    <mergeCell ref="AK33:AK34"/>
    <mergeCell ref="AK25:AK26"/>
    <mergeCell ref="AK21:AK22"/>
    <mergeCell ref="AK23:AK24"/>
    <mergeCell ref="AK27:AK28"/>
    <mergeCell ref="AK35:AK36"/>
    <mergeCell ref="AK45:AK46"/>
    <mergeCell ref="AK53:AK54"/>
    <mergeCell ref="AK37:AK38"/>
    <mergeCell ref="B3:C3"/>
    <mergeCell ref="S63:T63"/>
    <mergeCell ref="U63:V63"/>
    <mergeCell ref="J7:Q7"/>
    <mergeCell ref="A5:I5"/>
    <mergeCell ref="K5:Z5"/>
    <mergeCell ref="V3:AJ3"/>
    <mergeCell ref="V4:AJ4"/>
    <mergeCell ref="B9:B11"/>
    <mergeCell ref="F9:L9"/>
    <mergeCell ref="T9:Z9"/>
    <mergeCell ref="AI15:AI16"/>
    <mergeCell ref="J2:K2"/>
    <mergeCell ref="W2:AJ2"/>
    <mergeCell ref="M9:S9"/>
    <mergeCell ref="AJ13:AJ14"/>
    <mergeCell ref="AJ15:AJ16"/>
    <mergeCell ref="W7:AI7"/>
    <mergeCell ref="N6:O6"/>
    <mergeCell ref="P6:Q6"/>
    <mergeCell ref="AF5:AG5"/>
    <mergeCell ref="R6:S6"/>
    <mergeCell ref="A33:A34"/>
    <mergeCell ref="B33:B34"/>
    <mergeCell ref="D33:D34"/>
    <mergeCell ref="B13:B14"/>
    <mergeCell ref="C13:C14"/>
    <mergeCell ref="D13:D14"/>
    <mergeCell ref="A15:A16"/>
    <mergeCell ref="B15:B16"/>
    <mergeCell ref="A57:E57"/>
    <mergeCell ref="A35:A36"/>
    <mergeCell ref="B35:B36"/>
    <mergeCell ref="D35:D36"/>
    <mergeCell ref="A56:E56"/>
    <mergeCell ref="A37:A38"/>
    <mergeCell ref="B37:B38"/>
    <mergeCell ref="D37:D38"/>
    <mergeCell ref="A55:E55"/>
    <mergeCell ref="A39:A40"/>
    <mergeCell ref="D15:D16"/>
    <mergeCell ref="A13:A14"/>
    <mergeCell ref="A19:A20"/>
    <mergeCell ref="B19:B20"/>
    <mergeCell ref="C19:C20"/>
    <mergeCell ref="D19:D20"/>
    <mergeCell ref="C15:C16"/>
    <mergeCell ref="AI13:AI14"/>
    <mergeCell ref="A53:A54"/>
    <mergeCell ref="B53:B54"/>
    <mergeCell ref="D53:D54"/>
    <mergeCell ref="C53:C54"/>
    <mergeCell ref="A45:A46"/>
    <mergeCell ref="B45:B46"/>
    <mergeCell ref="D45:D46"/>
    <mergeCell ref="C45:C46"/>
    <mergeCell ref="B49:B50"/>
    <mergeCell ref="C49:C50"/>
    <mergeCell ref="A43:A44"/>
    <mergeCell ref="B43:B44"/>
    <mergeCell ref="D43:D44"/>
    <mergeCell ref="C43:C44"/>
    <mergeCell ref="B39:B40"/>
    <mergeCell ref="D39:D40"/>
    <mergeCell ref="A29:A30"/>
    <mergeCell ref="B29:B30"/>
    <mergeCell ref="C29:C30"/>
    <mergeCell ref="D29:D30"/>
    <mergeCell ref="AI19:AI20"/>
    <mergeCell ref="AI53:AI54"/>
    <mergeCell ref="AI45:AI46"/>
    <mergeCell ref="AI43:AI44"/>
    <mergeCell ref="AI41:AI42"/>
    <mergeCell ref="AI39:AI40"/>
    <mergeCell ref="AI33:AI34"/>
    <mergeCell ref="AI29:AI30"/>
    <mergeCell ref="C39:C40"/>
    <mergeCell ref="A41:A42"/>
    <mergeCell ref="B41:B42"/>
    <mergeCell ref="D41:D42"/>
    <mergeCell ref="C41:C42"/>
    <mergeCell ref="AI31:AI32"/>
    <mergeCell ref="C33:C34"/>
    <mergeCell ref="C35:C36"/>
    <mergeCell ref="C37:C38"/>
    <mergeCell ref="A31:A32"/>
    <mergeCell ref="B31:B32"/>
    <mergeCell ref="C31:C32"/>
    <mergeCell ref="D31:D32"/>
    <mergeCell ref="AI37:AI38"/>
    <mergeCell ref="AI35:AI36"/>
    <mergeCell ref="A51:A52"/>
    <mergeCell ref="B51:B52"/>
    <mergeCell ref="C51:C52"/>
    <mergeCell ref="D51:D52"/>
    <mergeCell ref="AI51:AI52"/>
    <mergeCell ref="AJ51:AJ52"/>
    <mergeCell ref="AI21:AI22"/>
    <mergeCell ref="AJ21:AJ22"/>
    <mergeCell ref="C21:C22"/>
    <mergeCell ref="D21:D22"/>
    <mergeCell ref="AI27:AI28"/>
    <mergeCell ref="AJ27:AJ28"/>
    <mergeCell ref="AI23:AI24"/>
    <mergeCell ref="AJ23:AJ24"/>
    <mergeCell ref="A21:A22"/>
    <mergeCell ref="B21:B22"/>
    <mergeCell ref="A27:A28"/>
    <mergeCell ref="B27:B28"/>
    <mergeCell ref="C27:C28"/>
    <mergeCell ref="D27:D28"/>
    <mergeCell ref="A23:A24"/>
    <mergeCell ref="B23:B24"/>
    <mergeCell ref="C23:C24"/>
    <mergeCell ref="D23:D24"/>
  </mergeCells>
  <phoneticPr fontId="6"/>
  <dataValidations count="2">
    <dataValidation type="list" allowBlank="1" showInputMessage="1" showErrorMessage="1" sqref="B12:B27 B29:B54">
      <formula1>"A,B,C,D"</formula1>
    </dataValidation>
    <dataValidation type="list" allowBlank="1" showInputMessage="1" showErrorMessage="1" sqref="AB61">
      <formula1>"適合"</formula1>
    </dataValidation>
  </dataValidations>
  <printOptions horizontalCentered="1"/>
  <pageMargins left="0.39370078740157483" right="0.39370078740157483" top="0.35433070866141736" bottom="0.23622047244094491" header="0.19685039370078741" footer="0.31496062992125984"/>
  <pageSetup paperSize="9" scale="66" fitToHeight="2" orientation="landscape" cellComments="asDisplayed" r:id="rId1"/>
  <headerFooter alignWithMargins="0">
    <oddHeader>&amp;L&amp;"ＭＳ Ｐゴシック,標準"&amp;12参考様式１－３（通所介護サービス）</oddHeader>
  </headerFooter>
  <rowBreaks count="1" manualBreakCount="1">
    <brk id="42" max="36"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Normal="100" workbookViewId="0">
      <selection activeCell="F40" sqref="F40"/>
    </sheetView>
  </sheetViews>
  <sheetFormatPr defaultColWidth="10.28515625" defaultRowHeight="13.5"/>
  <cols>
    <col min="1" max="16384" width="10.28515625" style="66"/>
  </cols>
  <sheetData>
    <row r="1" spans="1:9" customFormat="1" ht="12.75"/>
    <row r="2" spans="1:9" customFormat="1" ht="14.25">
      <c r="A2" s="67" t="s">
        <v>33</v>
      </c>
    </row>
    <row r="3" spans="1:9" customFormat="1" ht="12.75"/>
    <row r="4" spans="1:9" customFormat="1" ht="12.75">
      <c r="A4" t="s">
        <v>34</v>
      </c>
    </row>
    <row r="5" spans="1:9" customFormat="1" ht="12.75">
      <c r="A5" t="s">
        <v>35</v>
      </c>
    </row>
    <row r="6" spans="1:9" customFormat="1" ht="12.75">
      <c r="A6" s="275" t="s">
        <v>46</v>
      </c>
      <c r="B6" s="275"/>
      <c r="C6" s="275"/>
      <c r="D6" s="275"/>
      <c r="E6" s="275"/>
      <c r="F6" s="275"/>
      <c r="G6" s="275"/>
      <c r="H6" s="275"/>
      <c r="I6" s="275"/>
    </row>
    <row r="7" spans="1:9" customFormat="1" ht="12.75">
      <c r="A7" s="275"/>
      <c r="B7" s="275"/>
      <c r="C7" s="275"/>
      <c r="D7" s="275"/>
      <c r="E7" s="275"/>
      <c r="F7" s="275"/>
      <c r="G7" s="275"/>
      <c r="H7" s="275"/>
      <c r="I7" s="275"/>
    </row>
    <row r="8" spans="1:9" customFormat="1" ht="12.75">
      <c r="A8" s="275"/>
      <c r="B8" s="275"/>
      <c r="C8" s="275"/>
      <c r="D8" s="275"/>
      <c r="E8" s="275"/>
      <c r="F8" s="275"/>
      <c r="G8" s="275"/>
      <c r="H8" s="275"/>
      <c r="I8" s="275"/>
    </row>
    <row r="9" spans="1:9" customFormat="1" ht="12.75">
      <c r="A9" s="275"/>
      <c r="B9" s="275"/>
      <c r="C9" s="275"/>
      <c r="D9" s="275"/>
      <c r="E9" s="275"/>
      <c r="F9" s="275"/>
      <c r="G9" s="275"/>
      <c r="H9" s="275"/>
      <c r="I9" s="275"/>
    </row>
    <row r="10" spans="1:9" customFormat="1" ht="12.75">
      <c r="A10" s="275"/>
      <c r="B10" s="275"/>
      <c r="C10" s="275"/>
      <c r="D10" s="275"/>
      <c r="E10" s="275"/>
      <c r="F10" s="275"/>
      <c r="G10" s="275"/>
      <c r="H10" s="275"/>
      <c r="I10" s="275"/>
    </row>
    <row r="11" spans="1:9" customFormat="1" ht="12.75">
      <c r="A11" s="275"/>
      <c r="B11" s="275"/>
      <c r="C11" s="275"/>
      <c r="D11" s="275"/>
      <c r="E11" s="275"/>
      <c r="F11" s="275"/>
      <c r="G11" s="275"/>
      <c r="H11" s="275"/>
      <c r="I11" s="275"/>
    </row>
    <row r="12" spans="1:9" customFormat="1" ht="12.75">
      <c r="A12" s="275"/>
      <c r="B12" s="275"/>
      <c r="C12" s="275"/>
      <c r="D12" s="275"/>
      <c r="E12" s="275"/>
      <c r="F12" s="275"/>
      <c r="G12" s="275"/>
      <c r="H12" s="275"/>
      <c r="I12" s="275"/>
    </row>
    <row r="13" spans="1:9" customFormat="1" ht="12.75">
      <c r="A13" s="68"/>
      <c r="B13" s="68"/>
      <c r="C13" s="68"/>
      <c r="D13" s="68"/>
      <c r="E13" s="68"/>
      <c r="F13" s="68"/>
      <c r="G13" s="68"/>
      <c r="H13" s="68"/>
      <c r="I13" s="68"/>
    </row>
    <row r="14" spans="1:9" customFormat="1" ht="12.75">
      <c r="A14" t="s">
        <v>36</v>
      </c>
    </row>
    <row r="15" spans="1:9" customFormat="1" ht="12.75">
      <c r="A15" s="275" t="s">
        <v>37</v>
      </c>
      <c r="B15" s="275"/>
      <c r="C15" s="275"/>
      <c r="D15" s="275"/>
      <c r="E15" s="275"/>
      <c r="F15" s="275"/>
      <c r="G15" s="275"/>
      <c r="H15" s="275"/>
      <c r="I15" s="275"/>
    </row>
    <row r="16" spans="1:9" customFormat="1" ht="12.75">
      <c r="A16" s="275"/>
      <c r="B16" s="275"/>
      <c r="C16" s="275"/>
      <c r="D16" s="275"/>
      <c r="E16" s="275"/>
      <c r="F16" s="275"/>
      <c r="G16" s="275"/>
      <c r="H16" s="275"/>
      <c r="I16" s="275"/>
    </row>
    <row r="17" spans="1:9" customFormat="1" ht="12.75">
      <c r="A17" s="275"/>
      <c r="B17" s="275"/>
      <c r="C17" s="275"/>
      <c r="D17" s="275"/>
      <c r="E17" s="275"/>
      <c r="F17" s="275"/>
      <c r="G17" s="275"/>
      <c r="H17" s="275"/>
      <c r="I17" s="275"/>
    </row>
    <row r="18" spans="1:9" customFormat="1" ht="12.75">
      <c r="A18" s="275"/>
      <c r="B18" s="275"/>
      <c r="C18" s="275"/>
      <c r="D18" s="275"/>
      <c r="E18" s="275"/>
      <c r="F18" s="275"/>
      <c r="G18" s="275"/>
      <c r="H18" s="275"/>
      <c r="I18" s="275"/>
    </row>
    <row r="19" spans="1:9" customFormat="1" ht="12.75">
      <c r="A19" s="68"/>
      <c r="B19" s="68"/>
      <c r="C19" s="68"/>
      <c r="D19" s="68"/>
      <c r="E19" s="68"/>
      <c r="F19" s="68"/>
      <c r="G19" s="68"/>
      <c r="H19" s="68"/>
      <c r="I19" s="68"/>
    </row>
    <row r="20" spans="1:9" customFormat="1" ht="12.75">
      <c r="A20" t="s">
        <v>38</v>
      </c>
    </row>
    <row r="21" spans="1:9" customFormat="1" ht="13.5" customHeight="1">
      <c r="A21" s="275" t="s">
        <v>47</v>
      </c>
      <c r="B21" s="275"/>
      <c r="C21" s="275"/>
      <c r="D21" s="275"/>
      <c r="E21" s="275"/>
      <c r="F21" s="275"/>
      <c r="G21" s="275"/>
      <c r="H21" s="275"/>
      <c r="I21" s="275"/>
    </row>
    <row r="22" spans="1:9" customFormat="1" ht="12.75">
      <c r="A22" s="275"/>
      <c r="B22" s="275"/>
      <c r="C22" s="275"/>
      <c r="D22" s="275"/>
      <c r="E22" s="275"/>
      <c r="F22" s="275"/>
      <c r="G22" s="275"/>
      <c r="H22" s="275"/>
      <c r="I22" s="275"/>
    </row>
    <row r="23" spans="1:9" customFormat="1" ht="12.75">
      <c r="A23" s="275"/>
      <c r="B23" s="275"/>
      <c r="C23" s="275"/>
      <c r="D23" s="275"/>
      <c r="E23" s="275"/>
      <c r="F23" s="275"/>
      <c r="G23" s="275"/>
      <c r="H23" s="275"/>
      <c r="I23" s="275"/>
    </row>
    <row r="24" spans="1:9" customFormat="1" ht="12.75">
      <c r="A24" s="275"/>
      <c r="B24" s="275"/>
      <c r="C24" s="275"/>
      <c r="D24" s="275"/>
      <c r="E24" s="275"/>
      <c r="F24" s="275"/>
      <c r="G24" s="275"/>
      <c r="H24" s="275"/>
      <c r="I24" s="275"/>
    </row>
    <row r="25" spans="1:9" customFormat="1" ht="12.75">
      <c r="A25" s="275"/>
      <c r="B25" s="275"/>
      <c r="C25" s="275"/>
      <c r="D25" s="275"/>
      <c r="E25" s="275"/>
      <c r="F25" s="275"/>
      <c r="G25" s="275"/>
      <c r="H25" s="275"/>
      <c r="I25" s="275"/>
    </row>
    <row r="26" spans="1:9" customFormat="1" ht="12.75">
      <c r="A26" s="275"/>
      <c r="B26" s="275"/>
      <c r="C26" s="275"/>
      <c r="D26" s="275"/>
      <c r="E26" s="275"/>
      <c r="F26" s="275"/>
      <c r="G26" s="275"/>
      <c r="H26" s="275"/>
      <c r="I26" s="275"/>
    </row>
    <row r="27" spans="1:9" customFormat="1" ht="12.75">
      <c r="A27" s="275"/>
      <c r="B27" s="275"/>
      <c r="C27" s="275"/>
      <c r="D27" s="275"/>
      <c r="E27" s="275"/>
      <c r="F27" s="275"/>
      <c r="G27" s="275"/>
      <c r="H27" s="275"/>
      <c r="I27" s="275"/>
    </row>
    <row r="28" spans="1:9" customFormat="1" ht="12.75">
      <c r="A28" s="275"/>
      <c r="B28" s="275"/>
      <c r="C28" s="275"/>
      <c r="D28" s="275"/>
      <c r="E28" s="275"/>
      <c r="F28" s="275"/>
      <c r="G28" s="275"/>
      <c r="H28" s="275"/>
      <c r="I28" s="275"/>
    </row>
    <row r="29" spans="1:9" customFormat="1" ht="12.75">
      <c r="A29" s="68"/>
      <c r="B29" s="68"/>
      <c r="C29" s="68"/>
      <c r="D29" s="68"/>
      <c r="E29" s="68"/>
      <c r="F29" s="68"/>
      <c r="G29" s="68"/>
      <c r="H29" s="68"/>
      <c r="I29" s="68"/>
    </row>
    <row r="30" spans="1:9" customFormat="1" ht="12.75"/>
    <row r="31" spans="1:9" customFormat="1" ht="12.75">
      <c r="A31" t="s">
        <v>39</v>
      </c>
    </row>
    <row r="32" spans="1:9" customFormat="1" ht="12.75">
      <c r="A32" s="275" t="s">
        <v>40</v>
      </c>
      <c r="B32" s="275"/>
      <c r="C32" s="275"/>
      <c r="D32" s="275"/>
      <c r="E32" s="275"/>
      <c r="F32" s="275"/>
      <c r="G32" s="275"/>
      <c r="H32" s="275"/>
      <c r="I32" s="275"/>
    </row>
    <row r="33" spans="1:9" customFormat="1" ht="12.75">
      <c r="A33" s="275"/>
      <c r="B33" s="275"/>
      <c r="C33" s="275"/>
      <c r="D33" s="275"/>
      <c r="E33" s="275"/>
      <c r="F33" s="275"/>
      <c r="G33" s="275"/>
      <c r="H33" s="275"/>
      <c r="I33" s="275"/>
    </row>
    <row r="34" spans="1:9" customFormat="1" ht="12.75">
      <c r="A34" s="275" t="s">
        <v>41</v>
      </c>
      <c r="B34" s="275"/>
      <c r="C34" s="275"/>
      <c r="D34" s="275"/>
      <c r="E34" s="275"/>
      <c r="F34" s="275"/>
      <c r="G34" s="275"/>
      <c r="H34" s="275"/>
      <c r="I34" s="275"/>
    </row>
    <row r="35" spans="1:9" customFormat="1" ht="12.75">
      <c r="A35" s="275"/>
      <c r="B35" s="275"/>
      <c r="C35" s="275"/>
      <c r="D35" s="275"/>
      <c r="E35" s="275"/>
      <c r="F35" s="275"/>
      <c r="G35" s="275"/>
      <c r="H35" s="275"/>
      <c r="I35" s="275"/>
    </row>
    <row r="36" spans="1:9" customFormat="1" ht="13.5" customHeight="1">
      <c r="A36" s="275" t="s">
        <v>42</v>
      </c>
      <c r="B36" s="275"/>
      <c r="C36" s="275"/>
      <c r="D36" s="275"/>
      <c r="E36" s="275"/>
      <c r="F36" s="275"/>
      <c r="G36" s="275"/>
      <c r="H36" s="275"/>
      <c r="I36" s="275"/>
    </row>
    <row r="37" spans="1:9" customFormat="1" ht="12.75">
      <c r="A37" s="275"/>
      <c r="B37" s="275"/>
      <c r="C37" s="275"/>
      <c r="D37" s="275"/>
      <c r="E37" s="275"/>
      <c r="F37" s="275"/>
      <c r="G37" s="275"/>
      <c r="H37" s="275"/>
      <c r="I37" s="275"/>
    </row>
    <row r="38" spans="1:9" customFormat="1" ht="12.75">
      <c r="A38" s="275"/>
      <c r="B38" s="275"/>
      <c r="C38" s="275"/>
      <c r="D38" s="275"/>
      <c r="E38" s="275"/>
      <c r="F38" s="275"/>
      <c r="G38" s="275"/>
      <c r="H38" s="275"/>
      <c r="I38" s="275"/>
    </row>
    <row r="39" spans="1:9" customFormat="1" ht="12.75"/>
    <row r="40" spans="1:9" customFormat="1" ht="12.75">
      <c r="A40" t="s">
        <v>43</v>
      </c>
    </row>
    <row r="41" spans="1:9" customFormat="1" ht="13.5" customHeight="1">
      <c r="A41" s="283" t="s">
        <v>44</v>
      </c>
      <c r="B41" s="284"/>
      <c r="C41" s="284"/>
      <c r="D41" s="284"/>
      <c r="E41" s="284"/>
      <c r="F41" s="284"/>
      <c r="G41" s="284"/>
      <c r="H41" s="284"/>
      <c r="I41" s="285"/>
    </row>
    <row r="42" spans="1:9" customFormat="1" ht="13.5" customHeight="1">
      <c r="A42" s="69"/>
      <c r="B42" s="69"/>
      <c r="C42" s="69"/>
      <c r="D42" s="69"/>
      <c r="E42" s="69"/>
      <c r="F42" s="69"/>
      <c r="G42" s="69"/>
      <c r="H42" s="69"/>
      <c r="I42" s="69"/>
    </row>
    <row r="43" spans="1:9" customFormat="1" ht="12.75">
      <c r="A43" s="286" t="s">
        <v>48</v>
      </c>
      <c r="B43" s="286"/>
      <c r="C43" s="286"/>
      <c r="D43" s="286"/>
      <c r="E43" s="286"/>
      <c r="F43" s="286"/>
      <c r="G43" s="286"/>
      <c r="H43" s="286"/>
      <c r="I43" s="286"/>
    </row>
    <row r="44" spans="1:9" customFormat="1" ht="12.75">
      <c r="A44" s="286"/>
      <c r="B44" s="286"/>
      <c r="C44" s="286"/>
      <c r="D44" s="286"/>
      <c r="E44" s="286"/>
      <c r="F44" s="286"/>
      <c r="G44" s="286"/>
      <c r="H44" s="286"/>
      <c r="I44" s="286"/>
    </row>
    <row r="45" spans="1:9" customFormat="1" ht="12.75">
      <c r="A45" s="286"/>
      <c r="B45" s="286"/>
      <c r="C45" s="286"/>
      <c r="D45" s="286"/>
      <c r="E45" s="286"/>
      <c r="F45" s="286"/>
      <c r="G45" s="286"/>
      <c r="H45" s="286"/>
      <c r="I45" s="286"/>
    </row>
    <row r="46" spans="1:9" customFormat="1" ht="12.75">
      <c r="A46" s="286"/>
      <c r="B46" s="286"/>
      <c r="C46" s="286"/>
      <c r="D46" s="286"/>
      <c r="E46" s="286"/>
      <c r="F46" s="286"/>
      <c r="G46" s="286"/>
      <c r="H46" s="286"/>
      <c r="I46" s="286"/>
    </row>
    <row r="47" spans="1:9" customFormat="1" ht="12.75">
      <c r="A47" s="286"/>
      <c r="B47" s="286"/>
      <c r="C47" s="286"/>
      <c r="D47" s="286"/>
      <c r="E47" s="286"/>
      <c r="F47" s="286"/>
      <c r="G47" s="286"/>
      <c r="H47" s="286"/>
      <c r="I47" s="286"/>
    </row>
    <row r="48" spans="1:9" customFormat="1" ht="12.75">
      <c r="A48" s="286"/>
      <c r="B48" s="286"/>
      <c r="C48" s="286"/>
      <c r="D48" s="286"/>
      <c r="E48" s="286"/>
      <c r="F48" s="286"/>
      <c r="G48" s="286"/>
      <c r="H48" s="286"/>
      <c r="I48" s="286"/>
    </row>
    <row r="49" spans="1:9" customFormat="1" ht="12.75">
      <c r="A49" s="286"/>
      <c r="B49" s="286"/>
      <c r="C49" s="286"/>
      <c r="D49" s="286"/>
      <c r="E49" s="286"/>
      <c r="F49" s="286"/>
      <c r="G49" s="286"/>
      <c r="H49" s="286"/>
      <c r="I49" s="286"/>
    </row>
    <row r="50" spans="1:9" customFormat="1" ht="12.75">
      <c r="A50" s="286"/>
      <c r="B50" s="286"/>
      <c r="C50" s="286"/>
      <c r="D50" s="286"/>
      <c r="E50" s="286"/>
      <c r="F50" s="286"/>
      <c r="G50" s="286"/>
      <c r="H50" s="286"/>
      <c r="I50" s="286"/>
    </row>
    <row r="51" spans="1:9" customFormat="1" ht="12.75">
      <c r="A51" s="286"/>
      <c r="B51" s="286"/>
      <c r="C51" s="286"/>
      <c r="D51" s="286"/>
      <c r="E51" s="286"/>
      <c r="F51" s="286"/>
      <c r="G51" s="286"/>
      <c r="H51" s="286"/>
      <c r="I51" s="286"/>
    </row>
    <row r="52" spans="1:9" customFormat="1" ht="12.75">
      <c r="A52" s="286"/>
      <c r="B52" s="286"/>
      <c r="C52" s="286"/>
      <c r="D52" s="286"/>
      <c r="E52" s="286"/>
      <c r="F52" s="286"/>
      <c r="G52" s="286"/>
      <c r="H52" s="286"/>
      <c r="I52" s="286"/>
    </row>
    <row r="53" spans="1:9" customFormat="1" ht="12.75">
      <c r="A53" s="286"/>
      <c r="B53" s="286"/>
      <c r="C53" s="286"/>
      <c r="D53" s="286"/>
      <c r="E53" s="286"/>
      <c r="F53" s="286"/>
      <c r="G53" s="286"/>
      <c r="H53" s="286"/>
      <c r="I53" s="286"/>
    </row>
    <row r="54" spans="1:9" customFormat="1" ht="12.75">
      <c r="A54" s="286"/>
      <c r="B54" s="286"/>
      <c r="C54" s="286"/>
      <c r="D54" s="286"/>
      <c r="E54" s="286"/>
      <c r="F54" s="286"/>
      <c r="G54" s="286"/>
      <c r="H54" s="286"/>
      <c r="I54" s="286"/>
    </row>
    <row r="55" spans="1:9" customFormat="1" ht="12.75">
      <c r="A55" s="286"/>
      <c r="B55" s="286"/>
      <c r="C55" s="286"/>
      <c r="D55" s="286"/>
      <c r="E55" s="286"/>
      <c r="F55" s="286"/>
      <c r="G55" s="286"/>
      <c r="H55" s="286"/>
      <c r="I55" s="286"/>
    </row>
    <row r="56" spans="1:9" customFormat="1" ht="12.75">
      <c r="A56" s="68"/>
      <c r="B56" s="68"/>
      <c r="C56" s="68"/>
      <c r="D56" s="68"/>
      <c r="E56" s="68"/>
      <c r="F56" s="68"/>
      <c r="G56" s="68"/>
      <c r="H56" s="68"/>
      <c r="I56" s="68"/>
    </row>
    <row r="57" spans="1:9" customFormat="1" ht="12.75">
      <c r="A57" s="68"/>
      <c r="B57" s="68"/>
      <c r="C57" s="68"/>
      <c r="D57" s="68"/>
      <c r="E57" s="68"/>
      <c r="F57" s="68"/>
      <c r="G57" s="68"/>
      <c r="H57" s="68"/>
      <c r="I57" s="68"/>
    </row>
    <row r="58" spans="1:9" customFormat="1" ht="12.75">
      <c r="A58" s="276" t="s">
        <v>45</v>
      </c>
      <c r="B58" s="277"/>
      <c r="C58" s="277"/>
      <c r="D58" s="277"/>
      <c r="E58" s="277"/>
      <c r="F58" s="277"/>
      <c r="G58" s="277"/>
      <c r="H58" s="277"/>
      <c r="I58" s="278"/>
    </row>
    <row r="59" spans="1:9" customFormat="1" ht="12.75">
      <c r="A59" s="279"/>
      <c r="B59" s="280"/>
      <c r="C59" s="280"/>
      <c r="D59" s="280"/>
      <c r="E59" s="280"/>
      <c r="F59" s="280"/>
      <c r="G59" s="280"/>
      <c r="H59" s="280"/>
      <c r="I59" s="281"/>
    </row>
    <row r="60" spans="1:9" customFormat="1" ht="12.75"/>
    <row r="61" spans="1:9" customFormat="1" ht="13.5" customHeight="1">
      <c r="A61" s="282" t="s">
        <v>49</v>
      </c>
      <c r="B61" s="282"/>
      <c r="C61" s="282"/>
      <c r="D61" s="282"/>
      <c r="E61" s="282"/>
      <c r="F61" s="282"/>
      <c r="G61" s="282"/>
      <c r="H61" s="282"/>
      <c r="I61" s="282"/>
    </row>
    <row r="62" spans="1:9" customFormat="1" ht="12.75">
      <c r="A62" s="282"/>
      <c r="B62" s="282"/>
      <c r="C62" s="282"/>
      <c r="D62" s="282"/>
      <c r="E62" s="282"/>
      <c r="F62" s="282"/>
      <c r="G62" s="282"/>
      <c r="H62" s="282"/>
      <c r="I62" s="282"/>
    </row>
    <row r="63" spans="1:9" customFormat="1" ht="12.75">
      <c r="A63" s="282"/>
      <c r="B63" s="282"/>
      <c r="C63" s="282"/>
      <c r="D63" s="282"/>
      <c r="E63" s="282"/>
      <c r="F63" s="282"/>
      <c r="G63" s="282"/>
      <c r="H63" s="282"/>
      <c r="I63" s="282"/>
    </row>
    <row r="64" spans="1:9" customFormat="1" ht="12.75">
      <c r="A64" s="282"/>
      <c r="B64" s="282"/>
      <c r="C64" s="282"/>
      <c r="D64" s="282"/>
      <c r="E64" s="282"/>
      <c r="F64" s="282"/>
      <c r="G64" s="282"/>
      <c r="H64" s="282"/>
      <c r="I64" s="282"/>
    </row>
    <row r="65" spans="1:9" customFormat="1" ht="12.75">
      <c r="A65" s="282"/>
      <c r="B65" s="282"/>
      <c r="C65" s="282"/>
      <c r="D65" s="282"/>
      <c r="E65" s="282"/>
      <c r="F65" s="282"/>
      <c r="G65" s="282"/>
      <c r="H65" s="282"/>
      <c r="I65" s="282"/>
    </row>
    <row r="66" spans="1:9" customFormat="1" ht="12.75">
      <c r="A66" s="282"/>
      <c r="B66" s="282"/>
      <c r="C66" s="282"/>
      <c r="D66" s="282"/>
      <c r="E66" s="282"/>
      <c r="F66" s="282"/>
      <c r="G66" s="282"/>
      <c r="H66" s="282"/>
      <c r="I66" s="282"/>
    </row>
    <row r="67" spans="1:9" customFormat="1" ht="12.75">
      <c r="A67" s="282"/>
      <c r="B67" s="282"/>
      <c r="C67" s="282"/>
      <c r="D67" s="282"/>
      <c r="E67" s="282"/>
      <c r="F67" s="282"/>
      <c r="G67" s="282"/>
      <c r="H67" s="282"/>
      <c r="I67" s="282"/>
    </row>
    <row r="68" spans="1:9" customFormat="1" ht="12.75">
      <c r="A68" s="282"/>
      <c r="B68" s="282"/>
      <c r="C68" s="282"/>
      <c r="D68" s="282"/>
      <c r="E68" s="282"/>
      <c r="F68" s="282"/>
      <c r="G68" s="282"/>
      <c r="H68" s="282"/>
      <c r="I68" s="282"/>
    </row>
    <row r="69" spans="1:9" customFormat="1" ht="12.75">
      <c r="A69" s="282"/>
      <c r="B69" s="282"/>
      <c r="C69" s="282"/>
      <c r="D69" s="282"/>
      <c r="E69" s="282"/>
      <c r="F69" s="282"/>
      <c r="G69" s="282"/>
      <c r="H69" s="282"/>
      <c r="I69" s="282"/>
    </row>
    <row r="70" spans="1:9" customFormat="1" ht="12.75">
      <c r="A70" s="282"/>
      <c r="B70" s="282"/>
      <c r="C70" s="282"/>
      <c r="D70" s="282"/>
      <c r="E70" s="282"/>
      <c r="F70" s="282"/>
      <c r="G70" s="282"/>
      <c r="H70" s="282"/>
      <c r="I70" s="282"/>
    </row>
    <row r="71" spans="1:9" customFormat="1" ht="12.75">
      <c r="A71" s="282"/>
      <c r="B71" s="282"/>
      <c r="C71" s="282"/>
      <c r="D71" s="282"/>
      <c r="E71" s="282"/>
      <c r="F71" s="282"/>
      <c r="G71" s="282"/>
      <c r="H71" s="282"/>
      <c r="I71" s="282"/>
    </row>
  </sheetData>
  <mergeCells count="10">
    <mergeCell ref="A6:I12"/>
    <mergeCell ref="A15:I18"/>
    <mergeCell ref="A21:I28"/>
    <mergeCell ref="A58:I59"/>
    <mergeCell ref="A61:I71"/>
    <mergeCell ref="A41:I41"/>
    <mergeCell ref="A43:I55"/>
    <mergeCell ref="A32:I33"/>
    <mergeCell ref="A34:I35"/>
    <mergeCell ref="A36:I38"/>
  </mergeCells>
  <phoneticPr fontId="6"/>
  <pageMargins left="0.75" right="0.75" top="1" bottom="1" header="0.51200000000000001" footer="0.51200000000000001"/>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（定員１０人以下）★時間★</vt:lpstr>
      <vt:lpstr>（定員１１人～１５人）★時間★</vt:lpstr>
      <vt:lpstr>（定員１６人以上）★時間★</vt:lpstr>
      <vt:lpstr>★時間★記載例</vt:lpstr>
      <vt:lpstr>常勤換算の考え方</vt:lpstr>
      <vt:lpstr>'（定員１０人以下）★時間★'!Print_Area</vt:lpstr>
      <vt:lpstr>'（定員１１人～１５人）★時間★'!Print_Area</vt:lpstr>
      <vt:lpstr>'（定員１６人以上）★時間★'!Print_Area</vt:lpstr>
      <vt:lpstr>★時間★記載例!Print_Area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246016</dc:creator>
  <cp:lastModifiedBy>Administrator</cp:lastModifiedBy>
  <cp:lastPrinted>2017-12-04T08:32:43Z</cp:lastPrinted>
  <dcterms:created xsi:type="dcterms:W3CDTF">2008-06-06T11:29:08Z</dcterms:created>
  <dcterms:modified xsi:type="dcterms:W3CDTF">2019-06-13T06:57:18Z</dcterms:modified>
</cp:coreProperties>
</file>