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00" windowWidth="15360" windowHeight="8985" tabRatio="936"/>
  </bookViews>
  <sheets>
    <sheet name="小規模多機能★時間★" sheetId="14" r:id="rId1"/>
    <sheet name="小規模多機能★時間★介護従業者16人以上" sheetId="17" r:id="rId2"/>
    <sheet name="小規模多機能★時間★記載例" sheetId="15" r:id="rId3"/>
    <sheet name="常勤換算の考え方" sheetId="16" r:id="rId4"/>
  </sheets>
  <definedNames>
    <definedName name="_xlnm.Print_Area" localSheetId="0">小規模多機能★時間★!$A$1:$AK$76</definedName>
    <definedName name="_xlnm.Print_Area" localSheetId="1">小規模多機能★時間★介護従業者16人以上!$A$1:$AK$80</definedName>
    <definedName name="_xlnm.Print_Area" localSheetId="2">小規模多機能★時間★記載例!$A$1:$AK$76</definedName>
  </definedNames>
  <calcPr calcId="145621"/>
</workbook>
</file>

<file path=xl/calcChain.xml><?xml version="1.0" encoding="utf-8"?>
<calcChain xmlns="http://schemas.openxmlformats.org/spreadsheetml/2006/main">
  <c r="G46" i="17" l="1"/>
  <c r="G48" i="17"/>
  <c r="G47" i="17"/>
  <c r="AH47" i="17"/>
  <c r="AG47" i="17"/>
  <c r="AF47" i="17"/>
  <c r="AE47" i="17"/>
  <c r="AD47" i="17"/>
  <c r="AC47" i="17"/>
  <c r="AB47" i="17"/>
  <c r="AA47" i="17"/>
  <c r="Z47" i="17"/>
  <c r="Y47" i="17"/>
  <c r="X47" i="17"/>
  <c r="W47" i="17"/>
  <c r="V47" i="17"/>
  <c r="U47" i="17"/>
  <c r="T47" i="17"/>
  <c r="S47" i="17"/>
  <c r="R47" i="17"/>
  <c r="Q47" i="17"/>
  <c r="P47" i="17"/>
  <c r="O47" i="17"/>
  <c r="N47" i="17"/>
  <c r="M47" i="17"/>
  <c r="L47" i="17"/>
  <c r="K47" i="17"/>
  <c r="J47" i="17"/>
  <c r="I47" i="17"/>
  <c r="H47" i="17"/>
  <c r="AH46" i="17"/>
  <c r="AG46" i="17"/>
  <c r="AF46" i="17"/>
  <c r="AE46" i="17"/>
  <c r="AD46" i="17"/>
  <c r="AC46" i="17"/>
  <c r="AB46" i="17"/>
  <c r="AA46" i="17"/>
  <c r="Z46" i="17"/>
  <c r="Y46" i="17"/>
  <c r="X46" i="17"/>
  <c r="W46" i="17"/>
  <c r="V46" i="17"/>
  <c r="U46" i="17"/>
  <c r="T46" i="17"/>
  <c r="S46" i="17"/>
  <c r="R46" i="17"/>
  <c r="Q46" i="17"/>
  <c r="P46" i="17"/>
  <c r="O46" i="17"/>
  <c r="N46" i="17"/>
  <c r="M46" i="17"/>
  <c r="L46" i="17"/>
  <c r="K46" i="17"/>
  <c r="J46" i="17"/>
  <c r="I46" i="17"/>
  <c r="H46" i="17"/>
  <c r="AI39" i="17"/>
  <c r="AI38" i="17"/>
  <c r="AM54" i="17"/>
  <c r="AJ38" i="17"/>
  <c r="AI37" i="17"/>
  <c r="AI36" i="17"/>
  <c r="AJ36" i="17"/>
  <c r="AI9" i="17"/>
  <c r="AJ9" i="17"/>
  <c r="AK9" i="17"/>
  <c r="AI10" i="17"/>
  <c r="AJ10" i="17"/>
  <c r="AK10" i="17"/>
  <c r="AI11" i="17"/>
  <c r="AJ11" i="17"/>
  <c r="AK11" i="17"/>
  <c r="AI12" i="17"/>
  <c r="AI44" i="17"/>
  <c r="AI42" i="17"/>
  <c r="AI43" i="17"/>
  <c r="AJ42" i="17"/>
  <c r="AI40" i="17"/>
  <c r="AI41" i="17"/>
  <c r="AJ40" i="17"/>
  <c r="AI34" i="17"/>
  <c r="AI35" i="17"/>
  <c r="AJ34" i="17"/>
  <c r="AI32" i="17"/>
  <c r="AI33" i="17"/>
  <c r="AJ32" i="17"/>
  <c r="AI30" i="17"/>
  <c r="AI31" i="17"/>
  <c r="AJ30" i="17"/>
  <c r="AI13" i="17"/>
  <c r="AJ12" i="17"/>
  <c r="AI14" i="17"/>
  <c r="AI15" i="17"/>
  <c r="AJ14" i="17"/>
  <c r="AI16" i="17"/>
  <c r="AJ16" i="17"/>
  <c r="AI17" i="17"/>
  <c r="AI18" i="17"/>
  <c r="AI19" i="17"/>
  <c r="AJ18" i="17"/>
  <c r="AI20" i="17"/>
  <c r="AJ20" i="17"/>
  <c r="AI21" i="17"/>
  <c r="AI22" i="17"/>
  <c r="AI23" i="17"/>
  <c r="AJ22" i="17"/>
  <c r="AI24" i="17"/>
  <c r="AJ24" i="17"/>
  <c r="AI25" i="17"/>
  <c r="AI26" i="17"/>
  <c r="AI27" i="17"/>
  <c r="AJ26" i="17"/>
  <c r="AI28" i="17"/>
  <c r="AJ28" i="17"/>
  <c r="AI29" i="17"/>
  <c r="AI45" i="17"/>
  <c r="AJ44" i="17"/>
  <c r="AI46" i="17"/>
  <c r="H48" i="17"/>
  <c r="I48" i="17"/>
  <c r="J48" i="17"/>
  <c r="K48" i="17"/>
  <c r="L48" i="17"/>
  <c r="M48" i="17"/>
  <c r="N48" i="17"/>
  <c r="O48" i="17"/>
  <c r="P48" i="17"/>
  <c r="Q48" i="17"/>
  <c r="R48" i="17"/>
  <c r="S48" i="17"/>
  <c r="T48" i="17"/>
  <c r="U48" i="17"/>
  <c r="V48" i="17"/>
  <c r="W48" i="17"/>
  <c r="X48" i="17"/>
  <c r="Y48" i="17"/>
  <c r="Z48" i="17"/>
  <c r="AA48" i="17"/>
  <c r="AB48" i="17"/>
  <c r="AC48" i="17"/>
  <c r="AD48" i="17"/>
  <c r="AE48" i="17"/>
  <c r="AF48" i="17"/>
  <c r="AG48" i="17"/>
  <c r="AH48" i="17"/>
  <c r="S49" i="17"/>
  <c r="U49" i="17"/>
  <c r="W49" i="17"/>
  <c r="Y49" i="17"/>
  <c r="AA49" i="17"/>
  <c r="AC49" i="17"/>
  <c r="AE49" i="17"/>
  <c r="AG49" i="17"/>
  <c r="H50" i="17"/>
  <c r="H51" i="17"/>
  <c r="J50" i="17"/>
  <c r="J51" i="17"/>
  <c r="L50" i="17"/>
  <c r="L51" i="17"/>
  <c r="N50" i="17"/>
  <c r="N51" i="17"/>
  <c r="P50" i="17"/>
  <c r="P51" i="17"/>
  <c r="R50" i="17"/>
  <c r="R51" i="17"/>
  <c r="T50" i="17"/>
  <c r="T51" i="17"/>
  <c r="V50" i="17"/>
  <c r="V51" i="17"/>
  <c r="X50" i="17"/>
  <c r="X51" i="17"/>
  <c r="Z50" i="17"/>
  <c r="Z51" i="17"/>
  <c r="AB50" i="17"/>
  <c r="AB51" i="17"/>
  <c r="AD50" i="17"/>
  <c r="AD51" i="17"/>
  <c r="AF50" i="17"/>
  <c r="AF51" i="17"/>
  <c r="AH50" i="17"/>
  <c r="AH51" i="17"/>
  <c r="AM56" i="17"/>
  <c r="I49" i="17"/>
  <c r="G42" i="14"/>
  <c r="G44" i="14"/>
  <c r="H42" i="14"/>
  <c r="H44" i="14"/>
  <c r="I42" i="14"/>
  <c r="I44" i="14"/>
  <c r="J42" i="14"/>
  <c r="J44" i="14"/>
  <c r="K42" i="14"/>
  <c r="K44" i="14"/>
  <c r="L42" i="14"/>
  <c r="L44" i="14"/>
  <c r="M42" i="14"/>
  <c r="M44" i="14"/>
  <c r="N42" i="14"/>
  <c r="N44" i="14"/>
  <c r="O42" i="14"/>
  <c r="O44" i="14"/>
  <c r="P42" i="14"/>
  <c r="P44" i="14"/>
  <c r="Q42" i="14"/>
  <c r="Q44" i="14"/>
  <c r="R42" i="14"/>
  <c r="R44" i="14"/>
  <c r="S42" i="14"/>
  <c r="S44" i="14"/>
  <c r="T42" i="14"/>
  <c r="T44" i="14"/>
  <c r="U42" i="14"/>
  <c r="U44" i="14"/>
  <c r="V42" i="14"/>
  <c r="V44" i="14"/>
  <c r="W42" i="14"/>
  <c r="W44" i="14"/>
  <c r="X42" i="14"/>
  <c r="X44" i="14"/>
  <c r="Y42" i="14"/>
  <c r="Y44" i="14"/>
  <c r="Z42" i="14"/>
  <c r="Z44" i="14"/>
  <c r="AA42" i="14"/>
  <c r="AA44" i="14"/>
  <c r="AB42" i="14"/>
  <c r="AB44" i="14"/>
  <c r="AI44" i="14"/>
  <c r="AC42" i="14"/>
  <c r="AC44" i="14"/>
  <c r="AD42" i="14"/>
  <c r="AD44" i="14"/>
  <c r="AE42" i="14"/>
  <c r="AE44" i="14"/>
  <c r="AF42" i="14"/>
  <c r="AF44" i="14"/>
  <c r="AG42" i="14"/>
  <c r="AG44" i="14"/>
  <c r="AH42" i="14"/>
  <c r="AH44" i="14"/>
  <c r="AM52" i="14"/>
  <c r="G46" i="14"/>
  <c r="H46" i="14"/>
  <c r="I46" i="14"/>
  <c r="J46" i="14"/>
  <c r="K46" i="14"/>
  <c r="L46" i="14"/>
  <c r="M46" i="14"/>
  <c r="N46" i="14"/>
  <c r="O46" i="14"/>
  <c r="P46" i="14"/>
  <c r="Q46" i="14"/>
  <c r="R46" i="14"/>
  <c r="S46" i="14"/>
  <c r="T46" i="14"/>
  <c r="U46" i="14"/>
  <c r="V46" i="14"/>
  <c r="W46" i="14"/>
  <c r="X46" i="14"/>
  <c r="Y46" i="14"/>
  <c r="Z46" i="14"/>
  <c r="AA46" i="14"/>
  <c r="AB46" i="14"/>
  <c r="AC46" i="14"/>
  <c r="AD46" i="14"/>
  <c r="AE46" i="14"/>
  <c r="AF46" i="14"/>
  <c r="AG46" i="14"/>
  <c r="AH46" i="14"/>
  <c r="AI46" i="14"/>
  <c r="G42" i="15"/>
  <c r="G44" i="15"/>
  <c r="T42" i="15"/>
  <c r="T44" i="15"/>
  <c r="AC42" i="15"/>
  <c r="AC44" i="15"/>
  <c r="AC45" i="15"/>
  <c r="AF42" i="15"/>
  <c r="AF44" i="15"/>
  <c r="H42" i="15"/>
  <c r="H44" i="15"/>
  <c r="I42" i="15"/>
  <c r="I44" i="15"/>
  <c r="I45" i="15"/>
  <c r="J42" i="15"/>
  <c r="J44" i="15"/>
  <c r="K42" i="15"/>
  <c r="K44" i="15"/>
  <c r="K45" i="15"/>
  <c r="L42" i="15"/>
  <c r="L44" i="15"/>
  <c r="M42" i="15"/>
  <c r="M44" i="15"/>
  <c r="M45" i="15"/>
  <c r="N42" i="15"/>
  <c r="N44" i="15"/>
  <c r="O42" i="15"/>
  <c r="O44" i="15"/>
  <c r="O45" i="15"/>
  <c r="P42" i="15"/>
  <c r="P44" i="15"/>
  <c r="Q42" i="15"/>
  <c r="Q44" i="15"/>
  <c r="Q45" i="15"/>
  <c r="R42" i="15"/>
  <c r="R44" i="15"/>
  <c r="S42" i="15"/>
  <c r="S44" i="15"/>
  <c r="S45" i="15"/>
  <c r="U42" i="15"/>
  <c r="U44" i="15"/>
  <c r="U45" i="15"/>
  <c r="V42" i="15"/>
  <c r="V44" i="15"/>
  <c r="W42" i="15"/>
  <c r="W44" i="15"/>
  <c r="W45" i="15"/>
  <c r="X42" i="15"/>
  <c r="X44" i="15"/>
  <c r="Y42" i="15"/>
  <c r="Y44" i="15"/>
  <c r="Y45" i="15"/>
  <c r="Z42" i="15"/>
  <c r="Z44" i="15"/>
  <c r="AA42" i="15"/>
  <c r="AA44" i="15"/>
  <c r="AA45" i="15"/>
  <c r="AB42" i="15"/>
  <c r="AB44" i="15"/>
  <c r="AD42" i="15"/>
  <c r="AD44" i="15"/>
  <c r="AE42" i="15"/>
  <c r="AE44" i="15"/>
  <c r="AE45" i="15"/>
  <c r="AG42" i="15"/>
  <c r="AG44" i="15"/>
  <c r="AG45" i="15"/>
  <c r="AH42" i="15"/>
  <c r="AH44" i="15"/>
  <c r="AM52" i="15"/>
  <c r="G46" i="15"/>
  <c r="H46" i="15"/>
  <c r="I46" i="15"/>
  <c r="J46" i="15"/>
  <c r="K46" i="15"/>
  <c r="L46" i="15"/>
  <c r="M46" i="15"/>
  <c r="N46" i="15"/>
  <c r="O46" i="15"/>
  <c r="P46" i="15"/>
  <c r="Q46" i="15"/>
  <c r="R46" i="15"/>
  <c r="S46" i="15"/>
  <c r="T46" i="15"/>
  <c r="U46" i="15"/>
  <c r="V46" i="15"/>
  <c r="W46" i="15"/>
  <c r="X46" i="15"/>
  <c r="Y46" i="15"/>
  <c r="Z46" i="15"/>
  <c r="AA46" i="15"/>
  <c r="AB46" i="15"/>
  <c r="AC46" i="15"/>
  <c r="AD46" i="15"/>
  <c r="AE46" i="15"/>
  <c r="AF46" i="15"/>
  <c r="AG46" i="15"/>
  <c r="AH46" i="15"/>
  <c r="Q43" i="15"/>
  <c r="G43" i="15"/>
  <c r="AI9" i="14"/>
  <c r="AM50" i="14"/>
  <c r="AJ9" i="14"/>
  <c r="AK9" i="14"/>
  <c r="AI11" i="14"/>
  <c r="AJ11" i="14"/>
  <c r="AK11" i="14"/>
  <c r="AI10" i="14"/>
  <c r="AJ10" i="14"/>
  <c r="AK10" i="14"/>
  <c r="AI11" i="15"/>
  <c r="AM50" i="15"/>
  <c r="AJ11" i="15"/>
  <c r="AK11" i="15"/>
  <c r="AI10" i="15"/>
  <c r="AJ10" i="15"/>
  <c r="AK10" i="15"/>
  <c r="AJ9" i="15"/>
  <c r="AK9" i="15"/>
  <c r="AI36" i="15"/>
  <c r="AI37" i="15"/>
  <c r="AJ36" i="15"/>
  <c r="AK36" i="15"/>
  <c r="AI34" i="15"/>
  <c r="AI30" i="15"/>
  <c r="AI31" i="15"/>
  <c r="AJ30" i="15"/>
  <c r="AK30" i="15"/>
  <c r="AI38" i="15"/>
  <c r="AI39" i="15"/>
  <c r="AJ38" i="15"/>
  <c r="AK38" i="15"/>
  <c r="AJ26" i="15"/>
  <c r="AI28" i="15"/>
  <c r="AI29" i="15"/>
  <c r="AJ28" i="15"/>
  <c r="AK28" i="15"/>
  <c r="AJ20" i="15"/>
  <c r="AK20" i="15"/>
  <c r="AI32" i="15"/>
  <c r="AI33" i="15"/>
  <c r="AJ32" i="15"/>
  <c r="AK32" i="15"/>
  <c r="AJ22" i="15"/>
  <c r="AI12" i="15"/>
  <c r="AI13" i="15"/>
  <c r="AJ12" i="15"/>
  <c r="AJ16" i="15"/>
  <c r="AK16" i="15"/>
  <c r="AI40" i="15"/>
  <c r="AI41" i="15"/>
  <c r="AJ40" i="15"/>
  <c r="AK40" i="15"/>
  <c r="AI35" i="15"/>
  <c r="AK35" i="15"/>
  <c r="AK33" i="15"/>
  <c r="AK31" i="15"/>
  <c r="AK29" i="15"/>
  <c r="AI27" i="15"/>
  <c r="AK26" i="15"/>
  <c r="AI25" i="15"/>
  <c r="AK25" i="15"/>
  <c r="AI23" i="15"/>
  <c r="AK22" i="15"/>
  <c r="AI21" i="15"/>
  <c r="AK21" i="15"/>
  <c r="AI19" i="15"/>
  <c r="AI17" i="15"/>
  <c r="AK17" i="15"/>
  <c r="AI15" i="15"/>
  <c r="AI9" i="15"/>
  <c r="AI14" i="15"/>
  <c r="AI16" i="15"/>
  <c r="AI18" i="15"/>
  <c r="AI20" i="15"/>
  <c r="AI22" i="15"/>
  <c r="AI24" i="15"/>
  <c r="AI26" i="15"/>
  <c r="H43" i="15"/>
  <c r="I43" i="15"/>
  <c r="J43" i="15"/>
  <c r="K43" i="15"/>
  <c r="L43" i="15"/>
  <c r="M43" i="15"/>
  <c r="N43" i="15"/>
  <c r="O43" i="15"/>
  <c r="P43" i="15"/>
  <c r="R43" i="15"/>
  <c r="S43" i="15"/>
  <c r="T43" i="15"/>
  <c r="U43" i="15"/>
  <c r="V43" i="15"/>
  <c r="W43" i="15"/>
  <c r="X43" i="15"/>
  <c r="Y43" i="15"/>
  <c r="Z43" i="15"/>
  <c r="AA43" i="15"/>
  <c r="AB43" i="15"/>
  <c r="AC43" i="15"/>
  <c r="AD43" i="15"/>
  <c r="AE43" i="15"/>
  <c r="AF43" i="15"/>
  <c r="AG43" i="15"/>
  <c r="AH43" i="15"/>
  <c r="AI42" i="15"/>
  <c r="G45" i="15"/>
  <c r="H45" i="15"/>
  <c r="J45" i="15"/>
  <c r="L45" i="15"/>
  <c r="N45" i="15"/>
  <c r="P45" i="15"/>
  <c r="R45" i="15"/>
  <c r="T45" i="15"/>
  <c r="V45" i="15"/>
  <c r="X45" i="15"/>
  <c r="Z45" i="15"/>
  <c r="AB45" i="15"/>
  <c r="AD45" i="15"/>
  <c r="AF45" i="15"/>
  <c r="AH45" i="15"/>
  <c r="G47" i="15"/>
  <c r="H47" i="15"/>
  <c r="I47" i="15"/>
  <c r="J47" i="15"/>
  <c r="K47" i="15"/>
  <c r="L47" i="15"/>
  <c r="M47" i="15"/>
  <c r="N47" i="15"/>
  <c r="O47" i="15"/>
  <c r="P47" i="15"/>
  <c r="Q47" i="15"/>
  <c r="R47" i="15"/>
  <c r="S47" i="15"/>
  <c r="T47" i="15"/>
  <c r="U47" i="15"/>
  <c r="V47" i="15"/>
  <c r="W47" i="15"/>
  <c r="X47" i="15"/>
  <c r="Y47" i="15"/>
  <c r="Z47" i="15"/>
  <c r="AA47" i="15"/>
  <c r="AB47" i="15"/>
  <c r="AC47" i="15"/>
  <c r="AD47" i="15"/>
  <c r="AE47" i="15"/>
  <c r="AF47" i="15"/>
  <c r="AG47" i="15"/>
  <c r="AH47" i="15"/>
  <c r="G43" i="14"/>
  <c r="H43" i="14"/>
  <c r="I43" i="14"/>
  <c r="J43" i="14"/>
  <c r="K43" i="14"/>
  <c r="L43" i="14"/>
  <c r="M43" i="14"/>
  <c r="N43" i="14"/>
  <c r="O43" i="14"/>
  <c r="P43" i="14"/>
  <c r="Q43" i="14"/>
  <c r="R43" i="14"/>
  <c r="S43" i="14"/>
  <c r="T43" i="14"/>
  <c r="U43" i="14"/>
  <c r="V43" i="14"/>
  <c r="W43" i="14"/>
  <c r="X43" i="14"/>
  <c r="Y43" i="14"/>
  <c r="Z43" i="14"/>
  <c r="AA43" i="14"/>
  <c r="AB43" i="14"/>
  <c r="AC43" i="14"/>
  <c r="AD43" i="14"/>
  <c r="AE43" i="14"/>
  <c r="AF43" i="14"/>
  <c r="AG43" i="14"/>
  <c r="AH43" i="14"/>
  <c r="AI42" i="14"/>
  <c r="AI12" i="14"/>
  <c r="AI13" i="14"/>
  <c r="AJ12" i="14"/>
  <c r="AI14" i="14"/>
  <c r="AI15" i="14"/>
  <c r="AJ14" i="14"/>
  <c r="AI16" i="14"/>
  <c r="AI17" i="14"/>
  <c r="AJ16" i="14"/>
  <c r="AI18" i="14"/>
  <c r="AI19" i="14"/>
  <c r="AJ18" i="14"/>
  <c r="AI20" i="14"/>
  <c r="AI21" i="14"/>
  <c r="AJ20" i="14"/>
  <c r="AI22" i="14"/>
  <c r="AI23" i="14"/>
  <c r="AJ22" i="14"/>
  <c r="AI24" i="14"/>
  <c r="AI25" i="14"/>
  <c r="AJ24" i="14"/>
  <c r="AI26" i="14"/>
  <c r="AI27" i="14"/>
  <c r="AJ26" i="14"/>
  <c r="AI28" i="14"/>
  <c r="AI29" i="14"/>
  <c r="AJ28" i="14"/>
  <c r="AI30" i="14"/>
  <c r="AI31" i="14"/>
  <c r="AJ30" i="14"/>
  <c r="AI32" i="14"/>
  <c r="AI33" i="14"/>
  <c r="AJ32" i="14"/>
  <c r="AI34" i="14"/>
  <c r="AJ34" i="14"/>
  <c r="AI35" i="14"/>
  <c r="AI36" i="14"/>
  <c r="AI37" i="14"/>
  <c r="AJ36" i="14"/>
  <c r="AI38" i="14"/>
  <c r="AI39" i="14"/>
  <c r="AJ38" i="14"/>
  <c r="AI40" i="14"/>
  <c r="AI41" i="14"/>
  <c r="AJ40" i="14"/>
  <c r="AH47" i="14"/>
  <c r="AG47" i="14"/>
  <c r="AF47" i="14"/>
  <c r="AE47" i="14"/>
  <c r="AD47" i="14"/>
  <c r="AC47" i="14"/>
  <c r="AB47" i="14"/>
  <c r="AA47" i="14"/>
  <c r="Z47" i="14"/>
  <c r="Y47" i="14"/>
  <c r="X47" i="14"/>
  <c r="W47" i="14"/>
  <c r="V47" i="14"/>
  <c r="U47" i="14"/>
  <c r="T47" i="14"/>
  <c r="S47" i="14"/>
  <c r="R47" i="14"/>
  <c r="Q47" i="14"/>
  <c r="P47" i="14"/>
  <c r="O47" i="14"/>
  <c r="N47" i="14"/>
  <c r="M47" i="14"/>
  <c r="L47" i="14"/>
  <c r="K47" i="14"/>
  <c r="J47" i="14"/>
  <c r="I47" i="14"/>
  <c r="H47" i="14"/>
  <c r="AH45" i="14"/>
  <c r="AG45" i="14"/>
  <c r="AF45" i="14"/>
  <c r="AE45" i="14"/>
  <c r="AD45" i="14"/>
  <c r="AC45" i="14"/>
  <c r="AB45" i="14"/>
  <c r="AA45" i="14"/>
  <c r="Z45" i="14"/>
  <c r="Y45" i="14"/>
  <c r="X45" i="14"/>
  <c r="W45" i="14"/>
  <c r="V45" i="14"/>
  <c r="U45" i="14"/>
  <c r="T45" i="14"/>
  <c r="S45" i="14"/>
  <c r="R45" i="14"/>
  <c r="Q45" i="14"/>
  <c r="P45" i="14"/>
  <c r="O45" i="14"/>
  <c r="N45" i="14"/>
  <c r="M45" i="14"/>
  <c r="L45" i="14"/>
  <c r="K45" i="14"/>
  <c r="J45" i="14"/>
  <c r="I45" i="14"/>
  <c r="H45" i="14"/>
  <c r="G47" i="14"/>
  <c r="G45" i="14"/>
  <c r="AI46" i="15"/>
  <c r="AJ42" i="14"/>
  <c r="AK12" i="14"/>
  <c r="AI44" i="15"/>
  <c r="AI48" i="14"/>
  <c r="AK45" i="14"/>
  <c r="AK13" i="15"/>
  <c r="AK15" i="15"/>
  <c r="AK19" i="15"/>
  <c r="AK23" i="15"/>
  <c r="AK27" i="15"/>
  <c r="AK37" i="15"/>
  <c r="AK39" i="15"/>
  <c r="AK41" i="15"/>
  <c r="AK43" i="15"/>
  <c r="AJ18" i="15"/>
  <c r="AK18" i="15"/>
  <c r="AJ14" i="15"/>
  <c r="AK14" i="15"/>
  <c r="AJ24" i="15"/>
  <c r="AK24" i="15"/>
  <c r="AJ34" i="15"/>
  <c r="AK34" i="15"/>
  <c r="AJ46" i="17"/>
  <c r="AK12" i="17"/>
  <c r="AI48" i="17"/>
  <c r="G49" i="17"/>
  <c r="AG50" i="17"/>
  <c r="AG51" i="17"/>
  <c r="AE50" i="17"/>
  <c r="AE51" i="17"/>
  <c r="AC50" i="17"/>
  <c r="AC51" i="17"/>
  <c r="AA50" i="17"/>
  <c r="AA51" i="17"/>
  <c r="Y50" i="17"/>
  <c r="Y51" i="17"/>
  <c r="W50" i="17"/>
  <c r="W51" i="17"/>
  <c r="U50" i="17"/>
  <c r="U51" i="17"/>
  <c r="S50" i="17"/>
  <c r="S51" i="17"/>
  <c r="Q50" i="17"/>
  <c r="Q51" i="17"/>
  <c r="O50" i="17"/>
  <c r="O51" i="17"/>
  <c r="M50" i="17"/>
  <c r="M51" i="17"/>
  <c r="K50" i="17"/>
  <c r="K51" i="17"/>
  <c r="I50" i="17"/>
  <c r="I51" i="17"/>
  <c r="G50" i="17"/>
  <c r="AH49" i="17"/>
  <c r="AF49" i="17"/>
  <c r="AD49" i="17"/>
  <c r="AB49" i="17"/>
  <c r="Z49" i="17"/>
  <c r="X49" i="17"/>
  <c r="V49" i="17"/>
  <c r="T49" i="17"/>
  <c r="R49" i="17"/>
  <c r="P49" i="17"/>
  <c r="N49" i="17"/>
  <c r="L49" i="17"/>
  <c r="J49" i="17"/>
  <c r="H49" i="17"/>
  <c r="Q49" i="17"/>
  <c r="O49" i="17"/>
  <c r="M49" i="17"/>
  <c r="K49" i="17"/>
  <c r="AK49" i="17"/>
  <c r="AJ42" i="15"/>
  <c r="AI50" i="17"/>
  <c r="AI52" i="17"/>
  <c r="G51" i="17"/>
  <c r="AI48" i="15"/>
  <c r="AK45" i="15"/>
  <c r="AK12" i="15"/>
  <c r="AK42" i="15"/>
</calcChain>
</file>

<file path=xl/comments1.xml><?xml version="1.0" encoding="utf-8"?>
<comments xmlns="http://schemas.openxmlformats.org/spreadsheetml/2006/main">
  <authors>
    <author>obi55385</author>
    <author>obi30320</author>
  </authors>
  <commentList>
    <comment ref="L2" authorId="0">
      <text>
        <r>
          <rPr>
            <b/>
            <sz val="10"/>
            <color indexed="81"/>
            <rFont val="ＭＳ Ｐゴシック"/>
            <family val="3"/>
            <charset val="128"/>
          </rPr>
          <t>勤務時間の基準となりますので必ず入力してください。</t>
        </r>
        <r>
          <rPr>
            <sz val="10"/>
            <color indexed="81"/>
            <rFont val="ＭＳ Ｐゴシック"/>
            <family val="3"/>
            <charset val="128"/>
          </rPr>
          <t xml:space="preserve">
利用者数一覧表（２）の平均通いサービス利用者数から転記してください。</t>
        </r>
      </text>
    </comment>
    <comment ref="AJ6" authorId="0">
      <text>
        <r>
          <rPr>
            <sz val="10"/>
            <color indexed="81"/>
            <rFont val="ＭＳ Ｐゴシック"/>
            <family val="3"/>
            <charset val="128"/>
          </rPr>
          <t>勤務形態が常勤専従の場合は常勤職員が勤務すべき４週の時間が自動入力されます。それ以外の場合は勤務延時間数が自動入力されます。</t>
        </r>
      </text>
    </comment>
    <comment ref="C9" authorId="0">
      <text>
        <r>
          <rPr>
            <sz val="10"/>
            <color indexed="81"/>
            <rFont val="ＭＳ Ｐゴシック"/>
            <family val="3"/>
            <charset val="128"/>
          </rPr>
          <t>備考２の区分を参照し、リストから選択してください。
正社員＝「常勤」、パート＝「非常勤」ではありません。
月途中で退職された場合は「Ｃ］または「Ｄ］としてください。</t>
        </r>
      </text>
    </comment>
    <comment ref="K9" authorId="0">
      <text>
        <r>
          <rPr>
            <sz val="10"/>
            <color indexed="81"/>
            <rFont val="ＭＳ Ｐゴシック"/>
            <family val="3"/>
            <charset val="128"/>
          </rPr>
          <t>勤務時間は休憩時間を除いた実労働時間で記載します。残業等、時間外労働分は除いてください。</t>
        </r>
      </text>
    </comment>
    <comment ref="H12" authorId="0">
      <text>
        <r>
          <rPr>
            <sz val="10"/>
            <color indexed="81"/>
            <rFont val="ＭＳ Ｐゴシック"/>
            <family val="3"/>
            <charset val="128"/>
          </rPr>
          <t>他職種と兼務する場合、介護従業者としての勤務時間を記入してください。</t>
        </r>
      </text>
    </comment>
    <comment ref="R16" authorId="0">
      <text>
        <r>
          <rPr>
            <sz val="10"/>
            <color indexed="81"/>
            <rFont val="ＭＳ Ｐゴシック"/>
            <family val="3"/>
            <charset val="128"/>
          </rPr>
          <t>常勤職員の休暇等の期間は、暦月で１月を超えるものでない限り、常勤の従業者として勤務したものとして扱います。
非常勤職員の休暇は常勤換算の計算に含めることはできません。
ただし、基準上必要とされる日中に必要なサービス提供時間には含まれないので注意してください。</t>
        </r>
      </text>
    </comment>
    <comment ref="D35" authorId="1">
      <text>
        <r>
          <rPr>
            <sz val="10"/>
            <color indexed="81"/>
            <rFont val="ＭＳ Ｐゴシック"/>
            <family val="3"/>
            <charset val="128"/>
          </rPr>
          <t>有資格者の配置が必要な職種については、必ず資格名を記入してください。</t>
        </r>
      </text>
    </comment>
    <comment ref="AI48" authorId="0">
      <text>
        <r>
          <rPr>
            <sz val="10"/>
            <color indexed="81"/>
            <rFont val="ＭＳ Ｐゴシック"/>
            <family val="3"/>
            <charset val="128"/>
          </rPr>
          <t>○の場合は、日中の人員基準を満たしています。×の場合は、満たしていませんので早急に勤務の体制を見直してください</t>
        </r>
      </text>
    </comment>
    <comment ref="S52" authorId="0">
      <text>
        <r>
          <rPr>
            <b/>
            <sz val="10"/>
            <color indexed="81"/>
            <rFont val="ＭＳ Ｐゴシック"/>
            <family val="3"/>
            <charset val="128"/>
          </rPr>
          <t>勤務時間の基準となります</t>
        </r>
        <r>
          <rPr>
            <sz val="10"/>
            <color indexed="81"/>
            <rFont val="ＭＳ Ｐゴシック"/>
            <family val="3"/>
            <charset val="128"/>
          </rPr>
          <t>ので、週の勤務時間（d）と１日の勤務時間（e）は</t>
        </r>
        <r>
          <rPr>
            <b/>
            <sz val="10"/>
            <color indexed="81"/>
            <rFont val="ＭＳ Ｐゴシック"/>
            <family val="3"/>
            <charset val="128"/>
          </rPr>
          <t>必ず入力してください</t>
        </r>
        <r>
          <rPr>
            <sz val="10"/>
            <color indexed="81"/>
            <rFont val="ＭＳ Ｐゴシック"/>
            <family val="3"/>
            <charset val="128"/>
          </rPr>
          <t>。</t>
        </r>
      </text>
    </comment>
    <comment ref="N54" authorId="0">
      <text>
        <r>
          <rPr>
            <sz val="10"/>
            <color indexed="81"/>
            <rFont val="ＭＳ Ｐゴシック"/>
            <family val="3"/>
            <charset val="128"/>
          </rPr>
          <t>事業所で定める時間を記入してください。</t>
        </r>
      </text>
    </comment>
  </commentList>
</comments>
</file>

<file path=xl/sharedStrings.xml><?xml version="1.0" encoding="utf-8"?>
<sst xmlns="http://schemas.openxmlformats.org/spreadsheetml/2006/main" count="474" uniqueCount="157">
  <si>
    <t>勤務
形態</t>
    <rPh sb="0" eb="2">
      <t>キンム</t>
    </rPh>
    <rPh sb="3" eb="5">
      <t>ケイタイ</t>
    </rPh>
    <phoneticPr fontId="2"/>
  </si>
  <si>
    <t>職　　種</t>
  </si>
  <si>
    <t>氏　　名</t>
  </si>
  <si>
    <t>年</t>
    <rPh sb="0" eb="1">
      <t>ネン</t>
    </rPh>
    <phoneticPr fontId="2"/>
  </si>
  <si>
    <t>月分）</t>
    <rPh sb="0" eb="2">
      <t>ツキブン</t>
    </rPh>
    <phoneticPr fontId="2"/>
  </si>
  <si>
    <t>事業所名（</t>
    <rPh sb="3" eb="4">
      <t>ナ</t>
    </rPh>
    <phoneticPr fontId="2"/>
  </si>
  <si>
    <t>資　格</t>
    <rPh sb="0" eb="1">
      <t>シ</t>
    </rPh>
    <rPh sb="2" eb="3">
      <t>カク</t>
    </rPh>
    <phoneticPr fontId="2"/>
  </si>
  <si>
    <t>介護従業者</t>
    <rPh sb="0" eb="2">
      <t>カイゴ</t>
    </rPh>
    <rPh sb="2" eb="5">
      <t>ジュウギョウシャ</t>
    </rPh>
    <phoneticPr fontId="2"/>
  </si>
  <si>
    <t>夜間及び深夜の時間帯</t>
    <rPh sb="0" eb="2">
      <t>ヤカン</t>
    </rPh>
    <rPh sb="2" eb="3">
      <t>オヨ</t>
    </rPh>
    <rPh sb="4" eb="6">
      <t>シンヤ</t>
    </rPh>
    <rPh sb="7" eb="10">
      <t>ジカンタイ</t>
    </rPh>
    <phoneticPr fontId="10"/>
  </si>
  <si>
    <t xml:space="preserve">  夜勤者の勤務時間帯 →</t>
    <rPh sb="2" eb="4">
      <t>ヤキン</t>
    </rPh>
    <rPh sb="4" eb="5">
      <t>シャ</t>
    </rPh>
    <rPh sb="6" eb="8">
      <t>キンム</t>
    </rPh>
    <rPh sb="8" eb="10">
      <t>ジカン</t>
    </rPh>
    <rPh sb="10" eb="11">
      <t>タイ</t>
    </rPh>
    <phoneticPr fontId="10"/>
  </si>
  <si>
    <t>時間帯
の区分</t>
    <rPh sb="0" eb="2">
      <t>ジカン</t>
    </rPh>
    <rPh sb="2" eb="3">
      <t>タイ</t>
    </rPh>
    <rPh sb="5" eb="6">
      <t>ク</t>
    </rPh>
    <rPh sb="6" eb="7">
      <t>ブン</t>
    </rPh>
    <phoneticPr fontId="10"/>
  </si>
  <si>
    <t>朝の</t>
    <rPh sb="0" eb="1">
      <t>アサ</t>
    </rPh>
    <phoneticPr fontId="8"/>
  </si>
  <si>
    <t>夕の</t>
    <rPh sb="0" eb="1">
      <t>ユウ</t>
    </rPh>
    <phoneticPr fontId="8"/>
  </si>
  <si>
    <t>従業者の勤務の体制及び勤務形態一覧表（時間数）</t>
    <rPh sb="19" eb="21">
      <t>ジカン</t>
    </rPh>
    <rPh sb="21" eb="22">
      <t>スウ</t>
    </rPh>
    <phoneticPr fontId="8"/>
  </si>
  <si>
    <t>備　考</t>
    <rPh sb="0" eb="1">
      <t>ソナエ</t>
    </rPh>
    <rPh sb="2" eb="3">
      <t>コウ</t>
    </rPh>
    <phoneticPr fontId="8"/>
  </si>
  <si>
    <t>（記載例）</t>
    <rPh sb="1" eb="3">
      <t>キサイ</t>
    </rPh>
    <rPh sb="3" eb="4">
      <t>レイ</t>
    </rPh>
    <phoneticPr fontId="8"/>
  </si>
  <si>
    <t>時間</t>
    <rPh sb="0" eb="2">
      <t>ジカン</t>
    </rPh>
    <phoneticPr fontId="8"/>
  </si>
  <si>
    <t>分</t>
    <rPh sb="0" eb="1">
      <t>フン</t>
    </rPh>
    <phoneticPr fontId="8"/>
  </si>
  <si>
    <t>―</t>
    <phoneticPr fontId="8"/>
  </si>
  <si>
    <t>合計
勤務
時間（a）</t>
    <rPh sb="0" eb="2">
      <t>ゴウケイ</t>
    </rPh>
    <rPh sb="3" eb="5">
      <t>キンム</t>
    </rPh>
    <rPh sb="6" eb="8">
      <t>ジカン</t>
    </rPh>
    <phoneticPr fontId="8"/>
  </si>
  <si>
    <t>＊</t>
    <phoneticPr fontId="8"/>
  </si>
  <si>
    <t>Ａ</t>
    <phoneticPr fontId="2"/>
  </si>
  <si>
    <t>日中の時間帯</t>
  </si>
  <si>
    <t>）</t>
    <phoneticPr fontId="2"/>
  </si>
  <si>
    <t>―</t>
    <phoneticPr fontId="2"/>
  </si>
  <si>
    <t>―</t>
    <phoneticPr fontId="2"/>
  </si>
  <si>
    <t>日中の時間帯</t>
    <rPh sb="0" eb="2">
      <t>ニッチュウ</t>
    </rPh>
    <rPh sb="3" eb="5">
      <t>ジカン</t>
    </rPh>
    <rPh sb="5" eb="6">
      <t>タイ</t>
    </rPh>
    <phoneticPr fontId="8"/>
  </si>
  <si>
    <t>　</t>
    <phoneticPr fontId="2"/>
  </si>
  <si>
    <t>第　　２　　週</t>
  </si>
  <si>
    <t>第　　３　　週</t>
  </si>
  <si>
    <t>第　　４　　週</t>
  </si>
  <si>
    <t>）</t>
    <phoneticPr fontId="2"/>
  </si>
  <si>
    <t>第　　１　　週</t>
    <phoneticPr fontId="2"/>
  </si>
  <si>
    <t>―</t>
    <phoneticPr fontId="8"/>
  </si>
  <si>
    <t>―</t>
    <phoneticPr fontId="8"/>
  </si>
  <si>
    <t>登録定員数　　　　　　  　  名　</t>
    <rPh sb="0" eb="2">
      <t>トウロク</t>
    </rPh>
    <phoneticPr fontId="8"/>
  </si>
  <si>
    <t>通いサービス利用定員数　　　　　　　名　</t>
    <rPh sb="0" eb="1">
      <t>カヨ</t>
    </rPh>
    <phoneticPr fontId="8"/>
  </si>
  <si>
    <t>宿泊サービス利用定員数　　　　　　　名　</t>
    <rPh sb="0" eb="2">
      <t>シュクハク</t>
    </rPh>
    <phoneticPr fontId="8"/>
  </si>
  <si>
    <t>17～21時</t>
    <rPh sb="5" eb="6">
      <t>ジ</t>
    </rPh>
    <phoneticPr fontId="10"/>
  </si>
  <si>
    <t>介護従業者の日中の時間帯の勤務時間の合計（Ⅰ）</t>
    <rPh sb="0" eb="2">
      <t>カイゴ</t>
    </rPh>
    <rPh sb="2" eb="5">
      <t>ジュウギョウシャ</t>
    </rPh>
    <rPh sb="6" eb="8">
      <t>ニッチュウ</t>
    </rPh>
    <rPh sb="9" eb="11">
      <t>ジカン</t>
    </rPh>
    <rPh sb="11" eb="12">
      <t>タイ</t>
    </rPh>
    <rPh sb="13" eb="15">
      <t>キンム</t>
    </rPh>
    <rPh sb="15" eb="17">
      <t>ジカン</t>
    </rPh>
    <rPh sb="18" eb="20">
      <t>ゴウケイ</t>
    </rPh>
    <phoneticPr fontId="8"/>
  </si>
  <si>
    <t>介護従業者の夜間及び深夜の時間帯の勤務時間の合計（Ⅱ）</t>
    <rPh sb="0" eb="2">
      <t>カイゴ</t>
    </rPh>
    <rPh sb="2" eb="5">
      <t>ジュウギョウシャ</t>
    </rPh>
    <rPh sb="6" eb="8">
      <t>ヤカン</t>
    </rPh>
    <rPh sb="8" eb="9">
      <t>オヨ</t>
    </rPh>
    <rPh sb="10" eb="12">
      <t>シンヤ</t>
    </rPh>
    <rPh sb="13" eb="15">
      <t>ジカン</t>
    </rPh>
    <rPh sb="15" eb="16">
      <t>タイ</t>
    </rPh>
    <rPh sb="17" eb="19">
      <t>キンム</t>
    </rPh>
    <rPh sb="19" eb="21">
      <t>ジカン</t>
    </rPh>
    <rPh sb="22" eb="24">
      <t>ゴウケイ</t>
    </rPh>
    <phoneticPr fontId="8"/>
  </si>
  <si>
    <t>※</t>
    <phoneticPr fontId="8"/>
  </si>
  <si>
    <r>
      <t xml:space="preserve">／週 </t>
    </r>
    <r>
      <rPr>
        <b/>
        <u/>
        <sz val="20"/>
        <color indexed="12"/>
        <rFont val="ＭＳ Ｐゴシック"/>
        <family val="3"/>
        <charset val="128"/>
      </rPr>
      <t>（d）</t>
    </r>
    <rPh sb="1" eb="2">
      <t>シュウ</t>
    </rPh>
    <phoneticPr fontId="8"/>
  </si>
  <si>
    <r>
      <t xml:space="preserve">／日 </t>
    </r>
    <r>
      <rPr>
        <b/>
        <u/>
        <sz val="20"/>
        <color indexed="12"/>
        <rFont val="ＭＳ Ｐゴシック"/>
        <family val="3"/>
        <charset val="128"/>
      </rPr>
      <t>（e）</t>
    </r>
    <rPh sb="1" eb="2">
      <t>ヒ</t>
    </rPh>
    <phoneticPr fontId="8"/>
  </si>
  <si>
    <t>サービス種類（</t>
    <phoneticPr fontId="2"/>
  </si>
  <si>
    <t>（</t>
    <phoneticPr fontId="2"/>
  </si>
  <si>
    <r>
      <rPr>
        <b/>
        <sz val="12"/>
        <color indexed="12"/>
        <rFont val="ＭＳ Ｐゴシック"/>
        <family val="3"/>
        <charset val="128"/>
      </rPr>
      <t xml:space="preserve">● </t>
    </r>
    <r>
      <rPr>
        <b/>
        <u/>
        <sz val="12"/>
        <color indexed="12"/>
        <rFont val="ＭＳ Ｐゴシック"/>
        <family val="3"/>
        <charset val="128"/>
      </rPr>
      <t>常勤職員が勤務すべき１週あたりの勤務時間　[就業規則等で定められた１週あたりの勤務時間]：</t>
    </r>
    <rPh sb="13" eb="14">
      <t>シュウ</t>
    </rPh>
    <rPh sb="36" eb="37">
      <t>シュウ</t>
    </rPh>
    <phoneticPr fontId="8"/>
  </si>
  <si>
    <r>
      <rPr>
        <b/>
        <sz val="12"/>
        <color indexed="12"/>
        <rFont val="ＭＳ Ｐゴシック"/>
        <family val="3"/>
        <charset val="128"/>
      </rPr>
      <t>●</t>
    </r>
    <r>
      <rPr>
        <b/>
        <u/>
        <sz val="12"/>
        <color indexed="12"/>
        <rFont val="ＭＳ Ｐゴシック"/>
        <family val="3"/>
        <charset val="128"/>
      </rPr>
      <t xml:space="preserve"> 常勤職員が勤務すべき１日あたりの勤務時間　[就業規則等で定められた１日あたりの勤務時間]：</t>
    </r>
    <rPh sb="13" eb="14">
      <t>ヒ</t>
    </rPh>
    <rPh sb="36" eb="37">
      <t>ヒ</t>
    </rPh>
    <phoneticPr fontId="8"/>
  </si>
  <si>
    <t>21～６時（休憩１H、実働８時間）</t>
    <rPh sb="4" eb="5">
      <t>ジ</t>
    </rPh>
    <rPh sb="6" eb="8">
      <t>キュウケイ</t>
    </rPh>
    <rPh sb="11" eb="13">
      <t>ジツドウ</t>
    </rPh>
    <rPh sb="14" eb="16">
      <t>ジカン</t>
    </rPh>
    <phoneticPr fontId="10"/>
  </si>
  <si>
    <t>６～10時</t>
    <rPh sb="4" eb="5">
      <t>ジ</t>
    </rPh>
    <phoneticPr fontId="10"/>
  </si>
  <si>
    <t>勤務形態の区分　Ａ：常勤で専従　Ｂ：常勤で兼務　Ｃ：常勤以外で専従　Ｄ：常勤以外で兼務</t>
    <phoneticPr fontId="8"/>
  </si>
  <si>
    <t>管理者</t>
    <rPh sb="0" eb="3">
      <t>カンリシャ</t>
    </rPh>
    <phoneticPr fontId="8"/>
  </si>
  <si>
    <t>介護支援専門員</t>
    <rPh sb="0" eb="2">
      <t>カイゴ</t>
    </rPh>
    <rPh sb="2" eb="4">
      <t>シエン</t>
    </rPh>
    <rPh sb="4" eb="7">
      <t>センモンイン</t>
    </rPh>
    <phoneticPr fontId="8"/>
  </si>
  <si>
    <t>介護従業者</t>
    <rPh sb="0" eb="2">
      <t>カイゴ</t>
    </rPh>
    <rPh sb="2" eb="5">
      <t>ジュウギョウシャ</t>
    </rPh>
    <phoneticPr fontId="8"/>
  </si>
  <si>
    <t>～</t>
    <phoneticPr fontId="8"/>
  </si>
  <si>
    <t>まで</t>
    <phoneticPr fontId="8"/>
  </si>
  <si>
    <r>
      <t>　1　申請する事業に係る従業者全員（管理者を含む。）の</t>
    </r>
    <r>
      <rPr>
        <b/>
        <u/>
        <sz val="13"/>
        <rFont val="ＭＳ Ｐゴシック"/>
        <family val="3"/>
        <charset val="128"/>
      </rPr>
      <t>４週間分</t>
    </r>
    <r>
      <rPr>
        <sz val="12"/>
        <rFont val="ＭＳ Ｐゴシック"/>
        <family val="3"/>
        <charset val="128"/>
      </rPr>
      <t>の勤務すべき時間数（休憩時間除く。）を記載してください。</t>
    </r>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1" eb="43">
      <t>キュウケイ</t>
    </rPh>
    <rPh sb="43" eb="45">
      <t>ジカン</t>
    </rPh>
    <rPh sb="45" eb="46">
      <t>ノゾ</t>
    </rPh>
    <rPh sb="50" eb="52">
      <t>キサイ</t>
    </rPh>
    <phoneticPr fontId="2"/>
  </si>
  <si>
    <t>　　なお、介護従事者については、日中の時間帯とそれ以外の夜間及び深夜の時期帯を区分して記入してください。</t>
    <rPh sb="16" eb="18">
      <t>ニッチュウ</t>
    </rPh>
    <rPh sb="19" eb="21">
      <t>ジカン</t>
    </rPh>
    <phoneticPr fontId="8"/>
  </si>
  <si>
    <t>日中の時間帯</t>
    <rPh sb="0" eb="2">
      <t>ニッチュウ</t>
    </rPh>
    <rPh sb="3" eb="5">
      <t>ジカン</t>
    </rPh>
    <rPh sb="5" eb="6">
      <t>タイ</t>
    </rPh>
    <phoneticPr fontId="10"/>
  </si>
  <si>
    <t>日中の時間帯</t>
    <rPh sb="0" eb="2">
      <t>ニッチュウ</t>
    </rPh>
    <rPh sb="3" eb="6">
      <t>ジカンタイ</t>
    </rPh>
    <phoneticPr fontId="10"/>
  </si>
  <si>
    <t>　2　職種ごとに右記の勤務形態の区分の順にまとめて記載してください。</t>
    <rPh sb="3" eb="5">
      <t>ショクシュ</t>
    </rPh>
    <rPh sb="8" eb="10">
      <t>ウキ</t>
    </rPh>
    <rPh sb="11" eb="13">
      <t>キンム</t>
    </rPh>
    <rPh sb="13" eb="15">
      <t>ケイタイ</t>
    </rPh>
    <rPh sb="16" eb="18">
      <t>クブン</t>
    </rPh>
    <rPh sb="19" eb="20">
      <t>ジュン</t>
    </rPh>
    <rPh sb="25" eb="27">
      <t>キサイ</t>
    </rPh>
    <phoneticPr fontId="10"/>
  </si>
  <si>
    <t>　3　資格欄は、人員基準上必要となる資格を記載してください。（例：介護支援専門員、看護師など）</t>
    <rPh sb="3" eb="5">
      <t>シカク</t>
    </rPh>
    <rPh sb="5" eb="6">
      <t>ラン</t>
    </rPh>
    <rPh sb="8" eb="10">
      <t>ジンイン</t>
    </rPh>
    <rPh sb="10" eb="12">
      <t>キジュン</t>
    </rPh>
    <rPh sb="12" eb="13">
      <t>ジョウ</t>
    </rPh>
    <rPh sb="13" eb="15">
      <t>ヒツヨウ</t>
    </rPh>
    <rPh sb="18" eb="20">
      <t>シカク</t>
    </rPh>
    <rPh sb="21" eb="23">
      <t>キサイ</t>
    </rPh>
    <rPh sb="31" eb="32">
      <t>レイ</t>
    </rPh>
    <rPh sb="33" eb="35">
      <t>カイゴ</t>
    </rPh>
    <rPh sb="35" eb="37">
      <t>シエン</t>
    </rPh>
    <rPh sb="37" eb="40">
      <t>センモンイン</t>
    </rPh>
    <rPh sb="41" eb="43">
      <t>カンゴ</t>
    </rPh>
    <rPh sb="43" eb="44">
      <t>シ</t>
    </rPh>
    <phoneticPr fontId="2"/>
  </si>
  <si>
    <t>　4　職員が兼務する場合（例：介護支援専門員と介護従事者）には、それぞれの職種で勤務時間を分けて記入してください。</t>
    <rPh sb="3" eb="5">
      <t>ショクイン</t>
    </rPh>
    <rPh sb="6" eb="8">
      <t>ケンム</t>
    </rPh>
    <rPh sb="10" eb="12">
      <t>バアイ</t>
    </rPh>
    <rPh sb="13" eb="14">
      <t>レイ</t>
    </rPh>
    <rPh sb="15" eb="17">
      <t>カイゴ</t>
    </rPh>
    <rPh sb="17" eb="19">
      <t>シエン</t>
    </rPh>
    <rPh sb="19" eb="22">
      <t>センモンイン</t>
    </rPh>
    <rPh sb="23" eb="25">
      <t>カイゴ</t>
    </rPh>
    <rPh sb="25" eb="28">
      <t>ジュウジシャ</t>
    </rPh>
    <rPh sb="37" eb="39">
      <t>ショクシュ</t>
    </rPh>
    <rPh sb="40" eb="42">
      <t>キンム</t>
    </rPh>
    <rPh sb="42" eb="44">
      <t>ジカン</t>
    </rPh>
    <rPh sb="45" eb="46">
      <t>ワ</t>
    </rPh>
    <rPh sb="48" eb="50">
      <t>キニュウ</t>
    </rPh>
    <phoneticPr fontId="2"/>
  </si>
  <si>
    <r>
      <t>　6　</t>
    </r>
    <r>
      <rPr>
        <b/>
        <u/>
        <sz val="13"/>
        <rFont val="ＭＳ Ｐゴシック"/>
        <family val="3"/>
        <charset val="128"/>
      </rPr>
      <t>介護従業者の常勤換算後の人数は、「日中の時間帯」と「夜間及び深夜の時間帯」の勤務時間を合計した時間数をもとに計算してください。</t>
    </r>
    <rPh sb="3" eb="5">
      <t>カイゴ</t>
    </rPh>
    <rPh sb="5" eb="8">
      <t>ジュウギョウシャ</t>
    </rPh>
    <rPh sb="9" eb="11">
      <t>ジョウキン</t>
    </rPh>
    <rPh sb="11" eb="13">
      <t>カンサン</t>
    </rPh>
    <rPh sb="13" eb="14">
      <t>ゴ</t>
    </rPh>
    <rPh sb="15" eb="17">
      <t>ニンズウ</t>
    </rPh>
    <rPh sb="20" eb="22">
      <t>ニッチュウ</t>
    </rPh>
    <rPh sb="23" eb="25">
      <t>ジカン</t>
    </rPh>
    <rPh sb="25" eb="26">
      <t>タイ</t>
    </rPh>
    <rPh sb="29" eb="31">
      <t>ヤカン</t>
    </rPh>
    <rPh sb="31" eb="32">
      <t>オヨ</t>
    </rPh>
    <rPh sb="33" eb="35">
      <t>シンヤ</t>
    </rPh>
    <rPh sb="36" eb="39">
      <t>ジカンタイ</t>
    </rPh>
    <rPh sb="41" eb="43">
      <t>キンム</t>
    </rPh>
    <rPh sb="43" eb="45">
      <t>ジカン</t>
    </rPh>
    <rPh sb="46" eb="48">
      <t>ゴウケイ</t>
    </rPh>
    <rPh sb="50" eb="53">
      <t>ジカンスウ</t>
    </rPh>
    <rPh sb="57" eb="59">
      <t>ケイサン</t>
    </rPh>
    <phoneticPr fontId="8"/>
  </si>
  <si>
    <t>　7　常勤換算後の人数は、小数点以下第２位を切り捨てしてください。</t>
    <rPh sb="3" eb="5">
      <t>ジョウキン</t>
    </rPh>
    <rPh sb="5" eb="7">
      <t>カンサン</t>
    </rPh>
    <rPh sb="7" eb="8">
      <t>ゴ</t>
    </rPh>
    <rPh sb="9" eb="11">
      <t>ニンズウ</t>
    </rPh>
    <phoneticPr fontId="8"/>
  </si>
  <si>
    <t>　8　＊欄には、当該月の曜日を記入してください。</t>
    <rPh sb="4" eb="5">
      <t>ラン</t>
    </rPh>
    <rPh sb="8" eb="10">
      <t>トウガイ</t>
    </rPh>
    <rPh sb="10" eb="11">
      <t>ツキ</t>
    </rPh>
    <rPh sb="12" eb="14">
      <t>ヨウビ</t>
    </rPh>
    <rPh sb="15" eb="17">
      <t>キニュウ</t>
    </rPh>
    <phoneticPr fontId="6"/>
  </si>
  <si>
    <t>　9　従業者の欄が足りないときは、欄を増やして記入してください。（ページを増やすことも可）</t>
    <rPh sb="3" eb="6">
      <t>ジュウギョウシャ</t>
    </rPh>
    <rPh sb="7" eb="8">
      <t>ラン</t>
    </rPh>
    <rPh sb="9" eb="10">
      <t>タ</t>
    </rPh>
    <rPh sb="17" eb="18">
      <t>ラン</t>
    </rPh>
    <rPh sb="19" eb="20">
      <t>フ</t>
    </rPh>
    <rPh sb="23" eb="25">
      <t>キニュウ</t>
    </rPh>
    <rPh sb="37" eb="38">
      <t>フ</t>
    </rPh>
    <rPh sb="43" eb="44">
      <t>カ</t>
    </rPh>
    <phoneticPr fontId="2"/>
  </si>
  <si>
    <t>常勤換算算定用の勤務時間（a）</t>
    <rPh sb="3" eb="4">
      <t>サン</t>
    </rPh>
    <rPh sb="4" eb="6">
      <t>サンテイ</t>
    </rPh>
    <rPh sb="6" eb="7">
      <t>ヨウ</t>
    </rPh>
    <rPh sb="8" eb="10">
      <t>キンム</t>
    </rPh>
    <rPh sb="10" eb="12">
      <t>ジカン</t>
    </rPh>
    <phoneticPr fontId="8"/>
  </si>
  <si>
    <t>常勤換算後の人数（b）</t>
    <rPh sb="3" eb="4">
      <t>サン</t>
    </rPh>
    <rPh sb="4" eb="5">
      <t>ゴ</t>
    </rPh>
    <rPh sb="6" eb="8">
      <t>ニンズウ</t>
    </rPh>
    <phoneticPr fontId="8"/>
  </si>
  <si>
    <t>前年度の平均通いサービス利用者数</t>
    <rPh sb="0" eb="3">
      <t>ゼンネンド</t>
    </rPh>
    <rPh sb="4" eb="6">
      <t>ヘイキン</t>
    </rPh>
    <rPh sb="6" eb="7">
      <t>カヨ</t>
    </rPh>
    <rPh sb="14" eb="15">
      <t>シャ</t>
    </rPh>
    <rPh sb="15" eb="16">
      <t>スウ</t>
    </rPh>
    <phoneticPr fontId="8"/>
  </si>
  <si>
    <t>名</t>
    <rPh sb="0" eb="1">
      <t>メイ</t>
    </rPh>
    <phoneticPr fontId="8"/>
  </si>
  <si>
    <t>常勤換算後の人数（ィ＝ｱ÷e）</t>
    <phoneticPr fontId="8"/>
  </si>
  <si>
    <t>常勤換算後の人数（ｴ＝ｳ÷e）</t>
    <phoneticPr fontId="8"/>
  </si>
  <si>
    <t>介護従業者における日中の時間帯の勤務時間の計（ｱ）</t>
    <rPh sb="0" eb="2">
      <t>カイゴ</t>
    </rPh>
    <rPh sb="2" eb="5">
      <t>ジュウギョウシャ</t>
    </rPh>
    <rPh sb="9" eb="11">
      <t>ニッチュウ</t>
    </rPh>
    <rPh sb="12" eb="15">
      <t>ジカンタイ</t>
    </rPh>
    <rPh sb="16" eb="18">
      <t>キンム</t>
    </rPh>
    <rPh sb="18" eb="20">
      <t>ジカン</t>
    </rPh>
    <rPh sb="21" eb="22">
      <t>ケイ</t>
    </rPh>
    <phoneticPr fontId="10"/>
  </si>
  <si>
    <t>介護従業者における日中の時間帯の勤務時間の基準（ｳ）</t>
    <rPh sb="0" eb="2">
      <t>カイゴ</t>
    </rPh>
    <rPh sb="2" eb="5">
      <t>ジュウギョウシャ</t>
    </rPh>
    <rPh sb="9" eb="11">
      <t>ニッチュウ</t>
    </rPh>
    <rPh sb="12" eb="15">
      <t>ジカンタイ</t>
    </rPh>
    <rPh sb="16" eb="18">
      <t>キンム</t>
    </rPh>
    <rPh sb="18" eb="20">
      <t>ジカン</t>
    </rPh>
    <rPh sb="21" eb="23">
      <t>キジュン</t>
    </rPh>
    <phoneticPr fontId="10"/>
  </si>
  <si>
    <t>A</t>
  </si>
  <si>
    <t>B</t>
  </si>
  <si>
    <t>C</t>
  </si>
  <si>
    <t>　（例：夜勤者の勤務時間帯は１７時～１０時、日中の時間帯を６時～２１時とした場合。）</t>
    <rPh sb="2" eb="3">
      <t>レイ</t>
    </rPh>
    <rPh sb="4" eb="6">
      <t>ヤキン</t>
    </rPh>
    <rPh sb="6" eb="7">
      <t>シャ</t>
    </rPh>
    <rPh sb="8" eb="10">
      <t>キンム</t>
    </rPh>
    <rPh sb="10" eb="13">
      <t>ジカンタイ</t>
    </rPh>
    <rPh sb="16" eb="17">
      <t>ジ</t>
    </rPh>
    <rPh sb="20" eb="21">
      <t>ジ</t>
    </rPh>
    <rPh sb="22" eb="24">
      <t>ニッチュウ</t>
    </rPh>
    <rPh sb="25" eb="27">
      <t>ジカン</t>
    </rPh>
    <rPh sb="27" eb="28">
      <t>タイ</t>
    </rPh>
    <rPh sb="30" eb="31">
      <t>ジ</t>
    </rPh>
    <rPh sb="34" eb="35">
      <t>ジ</t>
    </rPh>
    <rPh sb="38" eb="40">
      <t>バアイ</t>
    </rPh>
    <phoneticPr fontId="2"/>
  </si>
  <si>
    <t>（</t>
    <phoneticPr fontId="2"/>
  </si>
  <si>
    <t>サービス種類（</t>
    <phoneticPr fontId="2"/>
  </si>
  <si>
    <t>）</t>
    <phoneticPr fontId="2"/>
  </si>
  <si>
    <t>）</t>
    <phoneticPr fontId="2"/>
  </si>
  <si>
    <t>―</t>
    <phoneticPr fontId="2"/>
  </si>
  <si>
    <t>―</t>
    <phoneticPr fontId="2"/>
  </si>
  <si>
    <t>―</t>
    <phoneticPr fontId="8"/>
  </si>
  <si>
    <t>常勤換算後の人数（ィ＝ｱ÷e）</t>
    <phoneticPr fontId="8"/>
  </si>
  <si>
    <t>常勤換算後の人数（ｴ＝ｳ÷e）</t>
    <phoneticPr fontId="8"/>
  </si>
  <si>
    <t>～</t>
    <phoneticPr fontId="8"/>
  </si>
  <si>
    <t>まで</t>
    <phoneticPr fontId="8"/>
  </si>
  <si>
    <t>Ａ</t>
    <phoneticPr fontId="2"/>
  </si>
  <si>
    <t>―</t>
    <phoneticPr fontId="8"/>
  </si>
  <si>
    <t>―</t>
    <phoneticPr fontId="8"/>
  </si>
  <si>
    <t>看護師</t>
    <rPh sb="0" eb="2">
      <t>カンゴ</t>
    </rPh>
    <rPh sb="2" eb="3">
      <t>シ</t>
    </rPh>
    <phoneticPr fontId="8"/>
  </si>
  <si>
    <t>帯広太郎</t>
    <rPh sb="0" eb="2">
      <t>オビヒロ</t>
    </rPh>
    <rPh sb="2" eb="4">
      <t>タロウ</t>
    </rPh>
    <phoneticPr fontId="8"/>
  </si>
  <si>
    <t>南町花子</t>
    <rPh sb="0" eb="2">
      <t>ミナミマチ</t>
    </rPh>
    <rPh sb="2" eb="4">
      <t>ハナコ</t>
    </rPh>
    <phoneticPr fontId="8"/>
  </si>
  <si>
    <t>休</t>
    <rPh sb="0" eb="1">
      <t>ヤス</t>
    </rPh>
    <phoneticPr fontId="8"/>
  </si>
  <si>
    <t>（介護予防）小規模多機能型居宅介護</t>
    <rPh sb="1" eb="3">
      <t>カイゴ</t>
    </rPh>
    <rPh sb="3" eb="5">
      <t>ヨボウ</t>
    </rPh>
    <rPh sb="6" eb="9">
      <t>ショウキボ</t>
    </rPh>
    <rPh sb="9" eb="13">
      <t>タキノウガタ</t>
    </rPh>
    <rPh sb="13" eb="15">
      <t>キョタク</t>
    </rPh>
    <rPh sb="15" eb="17">
      <t>カイゴ</t>
    </rPh>
    <phoneticPr fontId="8"/>
  </si>
  <si>
    <t>登録定員数　　　　２５　  名　</t>
    <rPh sb="0" eb="2">
      <t>トウロク</t>
    </rPh>
    <phoneticPr fontId="8"/>
  </si>
  <si>
    <t>通いサービス利用定員数　　１５　　名　</t>
    <rPh sb="0" eb="1">
      <t>カヨ</t>
    </rPh>
    <phoneticPr fontId="8"/>
  </si>
  <si>
    <t>宿泊サービス利用定員数　　　　９　名　</t>
    <rPh sb="0" eb="2">
      <t>シュクハク</t>
    </rPh>
    <phoneticPr fontId="8"/>
  </si>
  <si>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8"/>
  </si>
  <si>
    <t>愛国一郎</t>
    <rPh sb="0" eb="2">
      <t>アイコク</t>
    </rPh>
    <rPh sb="2" eb="4">
      <t>イチロウ</t>
    </rPh>
    <phoneticPr fontId="8"/>
  </si>
  <si>
    <t>以平二郎</t>
    <rPh sb="0" eb="1">
      <t>イ</t>
    </rPh>
    <rPh sb="1" eb="2">
      <t>タイ</t>
    </rPh>
    <rPh sb="2" eb="4">
      <t>ジロウ</t>
    </rPh>
    <phoneticPr fontId="8"/>
  </si>
  <si>
    <t>岩内三郎</t>
    <rPh sb="0" eb="2">
      <t>イワナイ</t>
    </rPh>
    <rPh sb="2" eb="4">
      <t>サブロウ</t>
    </rPh>
    <phoneticPr fontId="8"/>
  </si>
  <si>
    <t>川西四郎</t>
    <rPh sb="0" eb="2">
      <t>カワニシ</t>
    </rPh>
    <rPh sb="2" eb="4">
      <t>シロウ</t>
    </rPh>
    <phoneticPr fontId="8"/>
  </si>
  <si>
    <t>清川五郎</t>
    <rPh sb="0" eb="2">
      <t>キヨカワ</t>
    </rPh>
    <rPh sb="2" eb="4">
      <t>ゴロウ</t>
    </rPh>
    <phoneticPr fontId="8"/>
  </si>
  <si>
    <t>桜木六郎</t>
    <rPh sb="0" eb="2">
      <t>サクラギ</t>
    </rPh>
    <rPh sb="2" eb="4">
      <t>ロクロウ</t>
    </rPh>
    <phoneticPr fontId="8"/>
  </si>
  <si>
    <t>拓成七郎</t>
    <rPh sb="0" eb="1">
      <t>タク</t>
    </rPh>
    <rPh sb="1" eb="2">
      <t>ナ</t>
    </rPh>
    <rPh sb="2" eb="4">
      <t>シチロウ</t>
    </rPh>
    <phoneticPr fontId="8"/>
  </si>
  <si>
    <t>美栄鳥子</t>
    <rPh sb="0" eb="2">
      <t>ミエイ</t>
    </rPh>
    <rPh sb="2" eb="3">
      <t>トリ</t>
    </rPh>
    <rPh sb="3" eb="4">
      <t>コ</t>
    </rPh>
    <phoneticPr fontId="8"/>
  </si>
  <si>
    <t>基松風子</t>
    <rPh sb="0" eb="1">
      <t>モトイ</t>
    </rPh>
    <rPh sb="1" eb="2">
      <t>マツ</t>
    </rPh>
    <rPh sb="2" eb="3">
      <t>フウ</t>
    </rPh>
    <rPh sb="3" eb="4">
      <t>コ</t>
    </rPh>
    <phoneticPr fontId="2"/>
  </si>
  <si>
    <t>八千代月子</t>
    <rPh sb="0" eb="3">
      <t>ヤチヨ</t>
    </rPh>
    <rPh sb="3" eb="4">
      <t>ツキ</t>
    </rPh>
    <rPh sb="4" eb="5">
      <t>コ</t>
    </rPh>
    <phoneticPr fontId="2"/>
  </si>
  <si>
    <t>依田勉三</t>
    <rPh sb="0" eb="2">
      <t>ヨダ</t>
    </rPh>
    <rPh sb="2" eb="3">
      <t>ベン</t>
    </rPh>
    <rPh sb="3" eb="4">
      <t>サン</t>
    </rPh>
    <phoneticPr fontId="2"/>
  </si>
  <si>
    <t>南町花子</t>
    <phoneticPr fontId="8"/>
  </si>
  <si>
    <t>　</t>
    <phoneticPr fontId="2"/>
  </si>
  <si>
    <t>常勤換算の考え方</t>
    <rPh sb="0" eb="2">
      <t>ジョウキン</t>
    </rPh>
    <rPh sb="2" eb="4">
      <t>カンサン</t>
    </rPh>
    <rPh sb="5" eb="6">
      <t>カンガ</t>
    </rPh>
    <rPh sb="7" eb="8">
      <t>カタ</t>
    </rPh>
    <phoneticPr fontId="2"/>
  </si>
  <si>
    <t>１．用語の定義</t>
    <rPh sb="2" eb="4">
      <t>ヨウゴ</t>
    </rPh>
    <rPh sb="5" eb="7">
      <t>テイギ</t>
    </rPh>
    <phoneticPr fontId="2"/>
  </si>
  <si>
    <t>（１）「常勤換算方法」</t>
    <rPh sb="4" eb="6">
      <t>ジョウキン</t>
    </rPh>
    <rPh sb="6" eb="8">
      <t>カンサン</t>
    </rPh>
    <rPh sb="8" eb="10">
      <t>ホウホウ</t>
    </rPh>
    <phoneticPr fontId="2"/>
  </si>
  <si>
    <t>（２）勤務延時間数</t>
    <rPh sb="3" eb="5">
      <t>キンム</t>
    </rPh>
    <rPh sb="5" eb="6">
      <t>ノ</t>
    </rPh>
    <rPh sb="6" eb="9">
      <t>ジカンスウ</t>
    </rPh>
    <phoneticPr fontId="2"/>
  </si>
  <si>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2"/>
  </si>
  <si>
    <t>（３）常勤</t>
    <rPh sb="3" eb="5">
      <t>ジョウキン</t>
    </rPh>
    <phoneticPr fontId="2"/>
  </si>
  <si>
    <t>２．常勤換算の計算方法</t>
    <rPh sb="2" eb="4">
      <t>ジョウキン</t>
    </rPh>
    <rPh sb="4" eb="6">
      <t>カンサン</t>
    </rPh>
    <rPh sb="7" eb="9">
      <t>ケイサン</t>
    </rPh>
    <rPh sb="9" eb="11">
      <t>ホウホウ</t>
    </rPh>
    <phoneticPr fontId="2"/>
  </si>
  <si>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2"/>
  </si>
  <si>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2"/>
  </si>
  <si>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2"/>
  </si>
  <si>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2"/>
  </si>
  <si>
    <t>３．Q&amp;Aより</t>
    <phoneticPr fontId="2"/>
  </si>
  <si>
    <t>　グループホームにおける、直接処遇職員の常勤換算の考え方如何。</t>
    <phoneticPr fontId="2"/>
  </si>
  <si>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2"/>
  </si>
  <si>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phoneticPr fontId="2"/>
  </si>
  <si>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phoneticPr fontId="2"/>
  </si>
  <si>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2"/>
  </si>
  <si>
    <t>日</t>
    <rPh sb="0" eb="1">
      <t>ニチ</t>
    </rPh>
    <phoneticPr fontId="8"/>
  </si>
  <si>
    <t>月</t>
    <rPh sb="0" eb="1">
      <t>ゲツ</t>
    </rPh>
    <phoneticPr fontId="8"/>
  </si>
  <si>
    <t>火</t>
    <rPh sb="0" eb="1">
      <t>カ</t>
    </rPh>
    <phoneticPr fontId="8"/>
  </si>
  <si>
    <t>水</t>
    <rPh sb="0" eb="1">
      <t>スイ</t>
    </rPh>
    <phoneticPr fontId="8"/>
  </si>
  <si>
    <t>木</t>
    <rPh sb="0" eb="1">
      <t>モク</t>
    </rPh>
    <phoneticPr fontId="8"/>
  </si>
  <si>
    <t>金</t>
    <rPh sb="0" eb="1">
      <t>キン</t>
    </rPh>
    <phoneticPr fontId="8"/>
  </si>
  <si>
    <t>土</t>
    <rPh sb="0" eb="1">
      <t>ド</t>
    </rPh>
    <phoneticPr fontId="8"/>
  </si>
  <si>
    <t>南町花子</t>
    <rPh sb="0" eb="2">
      <t>ミナミマチ</t>
    </rPh>
    <rPh sb="2" eb="3">
      <t>ハナ</t>
    </rPh>
    <rPh sb="3" eb="4">
      <t>コ</t>
    </rPh>
    <phoneticPr fontId="2"/>
  </si>
  <si>
    <t>合計
勤務
時間</t>
    <rPh sb="0" eb="2">
      <t>ゴウケイ</t>
    </rPh>
    <rPh sb="3" eb="5">
      <t>キンム</t>
    </rPh>
    <rPh sb="6" eb="8">
      <t>ジカン</t>
    </rPh>
    <phoneticPr fontId="8"/>
  </si>
  <si>
    <t>　　　　　　　　　　　　　　　　　　　　　　　　　計算式：常勤換算後の人数（ｂ）＝(ａ)÷(d)÷4</t>
    <phoneticPr fontId="8"/>
  </si>
  <si>
    <t>　5　常勤換算後の人数（ｂ）は、常勤換算算定用の勤務時間(ａ)を、常勤職員が勤務すべき週あたりの勤務時間(ｄ)に４を乗じた時間数で除することにより算出してください。</t>
    <rPh sb="16" eb="18">
      <t>ジョウキン</t>
    </rPh>
    <rPh sb="18" eb="20">
      <t>カンサン</t>
    </rPh>
    <rPh sb="20" eb="22">
      <t>サンテイ</t>
    </rPh>
    <rPh sb="22" eb="23">
      <t>ヨウ</t>
    </rPh>
    <rPh sb="24" eb="26">
      <t>キンム</t>
    </rPh>
    <rPh sb="26" eb="28">
      <t>ジカン</t>
    </rPh>
    <rPh sb="33" eb="35">
      <t>ジョウキン</t>
    </rPh>
    <rPh sb="35" eb="37">
      <t>ショクイン</t>
    </rPh>
    <rPh sb="38" eb="40">
      <t>キンム</t>
    </rPh>
    <rPh sb="43" eb="44">
      <t>シュウ</t>
    </rPh>
    <rPh sb="58" eb="59">
      <t>ジョウ</t>
    </rPh>
    <rPh sb="61" eb="63">
      <t>ジカン</t>
    </rPh>
    <rPh sb="63" eb="64">
      <t>スウ</t>
    </rPh>
    <phoneticPr fontId="8"/>
  </si>
  <si>
    <t>　　＊常勤換算算定用の勤務時間（a）…常勤専従の場合は常勤職員の４週の勤務時間数となり、それ以外の場合は勤務延時間数となります。</t>
    <rPh sb="3" eb="5">
      <t>ジョウキン</t>
    </rPh>
    <rPh sb="5" eb="7">
      <t>カンサン</t>
    </rPh>
    <rPh sb="7" eb="9">
      <t>サンテイ</t>
    </rPh>
    <rPh sb="9" eb="10">
      <t>ヨウ</t>
    </rPh>
    <rPh sb="11" eb="13">
      <t>キンム</t>
    </rPh>
    <rPh sb="13" eb="15">
      <t>ジカン</t>
    </rPh>
    <rPh sb="19" eb="21">
      <t>ジョウキン</t>
    </rPh>
    <rPh sb="21" eb="23">
      <t>センジュウ</t>
    </rPh>
    <rPh sb="24" eb="26">
      <t>バアイ</t>
    </rPh>
    <rPh sb="27" eb="29">
      <t>ジョウキン</t>
    </rPh>
    <rPh sb="29" eb="31">
      <t>ショクイン</t>
    </rPh>
    <rPh sb="33" eb="34">
      <t>シュウ</t>
    </rPh>
    <rPh sb="35" eb="37">
      <t>キンム</t>
    </rPh>
    <rPh sb="37" eb="40">
      <t>ジカンスウ</t>
    </rPh>
    <rPh sb="46" eb="48">
      <t>イガイ</t>
    </rPh>
    <rPh sb="49" eb="51">
      <t>バアイ</t>
    </rPh>
    <rPh sb="52" eb="54">
      <t>キンム</t>
    </rPh>
    <rPh sb="55" eb="57">
      <t>ジカン</t>
    </rPh>
    <rPh sb="57" eb="58">
      <t>スウ</t>
    </rPh>
    <phoneticPr fontId="2"/>
  </si>
  <si>
    <t>―</t>
  </si>
  <si>
    <t>）</t>
    <phoneticPr fontId="2"/>
  </si>
  <si>
    <t>）</t>
    <phoneticPr fontId="2"/>
  </si>
  <si>
    <t>第　　１　　週</t>
    <phoneticPr fontId="2"/>
  </si>
  <si>
    <t>＊</t>
    <phoneticPr fontId="8"/>
  </si>
  <si>
    <t>―</t>
    <phoneticPr fontId="2"/>
  </si>
  <si>
    <t>　</t>
    <phoneticPr fontId="2"/>
  </si>
  <si>
    <t>―</t>
    <phoneticPr fontId="8"/>
  </si>
  <si>
    <t>勤務形態の区分　Ａ：常勤で専従　Ｂ：常勤で兼務　Ｃ：常勤以外で専従　Ｄ：常勤以外で兼務</t>
    <phoneticPr fontId="8"/>
  </si>
  <si>
    <t>　　　　　　　　　　　　　　　　　　　　　　　　　計算式：常勤換算後の人数（ｂ）＝(ａ)÷(d)÷4</t>
    <phoneticPr fontId="8"/>
  </si>
  <si>
    <t>　10  従業者の勤務の体制及び勤務形態一覧表（シフト）も併せて提出してください。（事業所で使用しているもので差し支えありません。）</t>
    <rPh sb="29" eb="30">
      <t>アワ</t>
    </rPh>
    <rPh sb="32" eb="34">
      <t>テイシュツ</t>
    </rPh>
    <rPh sb="55" eb="56">
      <t>サ</t>
    </rPh>
    <rPh sb="57" eb="58">
      <t>ツカ</t>
    </rPh>
    <phoneticPr fontId="8"/>
  </si>
  <si>
    <t>●夜間及び深夜の時間帯以外の時間帯（日中の時間帯）：</t>
    <rPh sb="1" eb="3">
      <t>ヤカン</t>
    </rPh>
    <rPh sb="3" eb="4">
      <t>オヨ</t>
    </rPh>
    <rPh sb="5" eb="7">
      <t>シンヤ</t>
    </rPh>
    <rPh sb="8" eb="11">
      <t>ジカンタイ</t>
    </rPh>
    <rPh sb="11" eb="13">
      <t>イガイ</t>
    </rPh>
    <rPh sb="14" eb="16">
      <t>ジカン</t>
    </rPh>
    <rPh sb="16" eb="17">
      <t>タイ</t>
    </rPh>
    <rPh sb="18" eb="20">
      <t>ニッチュウ</t>
    </rPh>
    <rPh sb="21" eb="24">
      <t>ジカンタイ</t>
    </rPh>
    <phoneticPr fontId="10"/>
  </si>
  <si>
    <t>※利用者の１日の活動の開始時刻から終了時刻までを基本とし、事業所が設定する時間帯</t>
    <rPh sb="1" eb="4">
      <t>リヨウシャ</t>
    </rPh>
    <rPh sb="6" eb="7">
      <t>ニチ</t>
    </rPh>
    <rPh sb="8" eb="10">
      <t>カツドウ</t>
    </rPh>
    <rPh sb="11" eb="13">
      <t>カイシ</t>
    </rPh>
    <rPh sb="13" eb="15">
      <t>ジコク</t>
    </rPh>
    <rPh sb="17" eb="19">
      <t>シュウリョウ</t>
    </rPh>
    <rPh sb="19" eb="21">
      <t>ジコク</t>
    </rPh>
    <rPh sb="24" eb="26">
      <t>キホン</t>
    </rPh>
    <rPh sb="29" eb="32">
      <t>ジギョウショ</t>
    </rPh>
    <rPh sb="33" eb="35">
      <t>セッテイ</t>
    </rPh>
    <rPh sb="37" eb="40">
      <t>ジカンタイ</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</si>
</sst>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_);[Red]\(0.0\)"/>
  </numFmts>
  <fonts count="39"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b/>
      <sz val="12"/>
      <name val="ＭＳ Ｐゴシック"/>
      <family val="3"/>
      <charset val="128"/>
    </font>
    <font>
      <b/>
      <sz val="14"/>
      <name val="ＭＳ Ｐゴシック"/>
      <family val="3"/>
      <charset val="128"/>
    </font>
    <font>
      <sz val="8"/>
      <name val="ＭＳ Ｐゴシック"/>
      <family val="3"/>
      <charset val="128"/>
    </font>
    <font>
      <b/>
      <sz val="16"/>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sz val="10"/>
      <color indexed="10"/>
      <name val="ＭＳ Ｐゴシック"/>
      <family val="3"/>
      <charset val="128"/>
    </font>
    <font>
      <sz val="11"/>
      <color indexed="10"/>
      <name val="ＭＳ Ｐゴシック"/>
      <family val="3"/>
      <charset val="128"/>
    </font>
    <font>
      <sz val="10"/>
      <color indexed="12"/>
      <name val="ＭＳ Ｐゴシック"/>
      <family val="3"/>
      <charset val="128"/>
    </font>
    <font>
      <sz val="12"/>
      <color indexed="12"/>
      <name val="ＭＳ Ｐゴシック"/>
      <family val="3"/>
      <charset val="128"/>
    </font>
    <font>
      <b/>
      <sz val="11"/>
      <color indexed="12"/>
      <name val="ＭＳ Ｐゴシック"/>
      <family val="3"/>
      <charset val="128"/>
    </font>
    <font>
      <b/>
      <u/>
      <sz val="11"/>
      <color indexed="12"/>
      <name val="ＭＳ Ｐゴシック"/>
      <family val="3"/>
      <charset val="128"/>
    </font>
    <font>
      <b/>
      <sz val="12"/>
      <color indexed="12"/>
      <name val="ＭＳ Ｐゴシック"/>
      <family val="3"/>
      <charset val="128"/>
    </font>
    <font>
      <b/>
      <sz val="12"/>
      <color indexed="14"/>
      <name val="ＭＳ Ｐゴシック"/>
      <family val="3"/>
      <charset val="128"/>
    </font>
    <font>
      <sz val="11"/>
      <color indexed="10"/>
      <name val="ＭＳ Ｐ明朝"/>
      <family val="1"/>
      <charset val="128"/>
    </font>
    <font>
      <sz val="12"/>
      <color indexed="10"/>
      <name val="ＭＳ Ｐゴシック"/>
      <family val="3"/>
      <charset val="128"/>
    </font>
    <font>
      <b/>
      <u/>
      <sz val="20"/>
      <color indexed="12"/>
      <name val="ＭＳ Ｐゴシック"/>
      <family val="3"/>
      <charset val="128"/>
    </font>
    <font>
      <b/>
      <sz val="16"/>
      <color indexed="12"/>
      <name val="ＭＳ Ｐゴシック"/>
      <family val="3"/>
      <charset val="128"/>
    </font>
    <font>
      <b/>
      <sz val="14"/>
      <color indexed="12"/>
      <name val="ＭＳ Ｐゴシック"/>
      <family val="3"/>
      <charset val="128"/>
    </font>
    <font>
      <sz val="14"/>
      <name val="ＭＳ Ｐゴシック"/>
      <family val="3"/>
      <charset val="128"/>
    </font>
    <font>
      <b/>
      <u/>
      <sz val="12"/>
      <color indexed="12"/>
      <name val="ＭＳ Ｐゴシック"/>
      <family val="3"/>
      <charset val="128"/>
    </font>
    <font>
      <b/>
      <sz val="13"/>
      <color indexed="12"/>
      <name val="ＭＳ Ｐゴシック"/>
      <family val="3"/>
      <charset val="128"/>
    </font>
    <font>
      <sz val="13"/>
      <color indexed="12"/>
      <name val="ＭＳ Ｐゴシック"/>
      <family val="3"/>
      <charset val="128"/>
    </font>
    <font>
      <b/>
      <u/>
      <sz val="13"/>
      <name val="ＭＳ Ｐゴシック"/>
      <family val="3"/>
      <charset val="128"/>
    </font>
    <font>
      <u/>
      <sz val="12"/>
      <name val="ＭＳ Ｐゴシック"/>
      <family val="3"/>
      <charset val="128"/>
    </font>
    <font>
      <u/>
      <sz val="12"/>
      <color indexed="12"/>
      <name val="ＭＳ Ｐゴシック"/>
      <family val="3"/>
      <charset val="128"/>
    </font>
    <font>
      <sz val="12"/>
      <name val="ＭＳ Ｐ明朝"/>
      <family val="1"/>
      <charset val="128"/>
    </font>
    <font>
      <sz val="13"/>
      <name val="ＭＳ Ｐゴシック"/>
      <family val="3"/>
      <charset val="128"/>
    </font>
    <font>
      <sz val="10"/>
      <color indexed="81"/>
      <name val="ＭＳ Ｐゴシック"/>
      <family val="3"/>
      <charset val="128"/>
    </font>
    <font>
      <b/>
      <u/>
      <sz val="12"/>
      <name val="ＭＳ Ｐゴシック"/>
      <family val="3"/>
      <charset val="128"/>
    </font>
    <font>
      <b/>
      <sz val="10"/>
      <color indexed="81"/>
      <name val="ＭＳ Ｐゴシック"/>
      <family val="3"/>
      <charset val="128"/>
    </font>
  </fonts>
  <fills count="10">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42"/>
        <bgColor indexed="64"/>
      </patternFill>
    </fill>
    <fill>
      <patternFill patternType="solid">
        <fgColor indexed="47"/>
        <bgColor indexed="64"/>
      </patternFill>
    </fill>
    <fill>
      <patternFill patternType="solid">
        <fgColor indexed="15"/>
        <bgColor indexed="64"/>
      </patternFill>
    </fill>
    <fill>
      <patternFill patternType="solid">
        <fgColor indexed="22"/>
        <bgColor indexed="64"/>
      </patternFill>
    </fill>
    <fill>
      <patternFill patternType="solid">
        <fgColor indexed="45"/>
        <bgColor indexed="64"/>
      </patternFill>
    </fill>
    <fill>
      <patternFill patternType="solid">
        <fgColor rgb="FFFFCC99"/>
        <bgColor indexed="64"/>
      </patternFill>
    </fill>
  </fills>
  <borders count="127">
    <border>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12"/>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medium">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medium">
        <color indexed="64"/>
      </bottom>
      <diagonal/>
    </border>
    <border>
      <left/>
      <right style="thin">
        <color indexed="64"/>
      </right>
      <top style="medium">
        <color indexed="64"/>
      </top>
      <bottom style="thin">
        <color indexed="64"/>
      </bottom>
      <diagonal/>
    </border>
    <border>
      <left style="double">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style="medium">
        <color indexed="12"/>
      </left>
      <right style="medium">
        <color indexed="12"/>
      </right>
      <top style="medium">
        <color indexed="12"/>
      </top>
      <bottom style="medium">
        <color indexed="12"/>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double">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12"/>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double">
        <color indexed="64"/>
      </left>
      <right/>
      <top style="medium">
        <color indexed="64"/>
      </top>
      <bottom style="thin">
        <color indexed="64"/>
      </bottom>
      <diagonal/>
    </border>
    <border>
      <left style="thin">
        <color indexed="64"/>
      </left>
      <right style="medium">
        <color indexed="64"/>
      </right>
      <top/>
      <bottom/>
      <diagonal/>
    </border>
    <border>
      <left style="double">
        <color indexed="64"/>
      </left>
      <right style="medium">
        <color indexed="64"/>
      </right>
      <top style="thin">
        <color indexed="64"/>
      </top>
      <bottom/>
      <diagonal/>
    </border>
    <border>
      <left style="double">
        <color indexed="64"/>
      </left>
      <right style="medium">
        <color indexed="64"/>
      </right>
      <top/>
      <bottom style="medium">
        <color indexed="64"/>
      </bottom>
      <diagonal/>
    </border>
    <border>
      <left/>
      <right style="double">
        <color indexed="64"/>
      </right>
      <top style="medium">
        <color indexed="64"/>
      </top>
      <bottom style="thin">
        <color indexed="64"/>
      </bottom>
      <diagonal/>
    </border>
    <border>
      <left/>
      <right/>
      <top style="medium">
        <color indexed="12"/>
      </top>
      <bottom style="medium">
        <color indexed="12"/>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1" fillId="0" borderId="0"/>
    <xf numFmtId="0" fontId="1" fillId="0" borderId="0"/>
    <xf numFmtId="0" fontId="5" fillId="0" borderId="0" applyBorder="0"/>
    <xf numFmtId="0" fontId="5" fillId="0" borderId="0" applyBorder="0"/>
    <xf numFmtId="0" fontId="5" fillId="0" borderId="0" applyBorder="0"/>
    <xf numFmtId="0" fontId="5" fillId="0" borderId="0" applyBorder="0"/>
    <xf numFmtId="0" fontId="5" fillId="0" borderId="0" applyBorder="0"/>
  </cellStyleXfs>
  <cellXfs count="377">
    <xf numFmtId="0" fontId="0" fillId="0" borderId="0" xfId="0"/>
    <xf numFmtId="0" fontId="12" fillId="0" borderId="1" xfId="7" applyFont="1" applyBorder="1" applyAlignment="1" applyProtection="1">
      <alignment horizontal="center" vertical="center" shrinkToFit="1"/>
      <protection locked="0"/>
    </xf>
    <xf numFmtId="0" fontId="5" fillId="0" borderId="0" xfId="7" applyBorder="1" applyAlignment="1" applyProtection="1">
      <alignment vertical="center"/>
      <protection locked="0"/>
    </xf>
    <xf numFmtId="0" fontId="17" fillId="0" borderId="0" xfId="4" applyFont="1" applyBorder="1" applyAlignment="1" applyProtection="1">
      <alignment vertical="center"/>
      <protection locked="0"/>
    </xf>
    <xf numFmtId="0" fontId="17" fillId="0" borderId="0" xfId="4" applyFont="1" applyAlignment="1" applyProtection="1">
      <alignment vertical="center"/>
      <protection locked="0"/>
    </xf>
    <xf numFmtId="0" fontId="5" fillId="0" borderId="0" xfId="7" applyAlignment="1" applyProtection="1">
      <alignment vertical="center"/>
      <protection locked="0"/>
    </xf>
    <xf numFmtId="0" fontId="19" fillId="0" borderId="0" xfId="5" applyFont="1" applyBorder="1" applyAlignment="1" applyProtection="1">
      <alignment vertical="center"/>
      <protection locked="0"/>
    </xf>
    <xf numFmtId="0" fontId="19" fillId="0" borderId="0" xfId="1" applyFont="1" applyBorder="1" applyAlignment="1" applyProtection="1">
      <alignment horizontal="left" vertical="center"/>
      <protection locked="0"/>
    </xf>
    <xf numFmtId="0" fontId="19" fillId="0" borderId="0" xfId="7" applyFont="1" applyBorder="1" applyAlignment="1" applyProtection="1">
      <alignment horizontal="left" vertical="center"/>
      <protection locked="0"/>
    </xf>
    <xf numFmtId="0" fontId="11" fillId="0" borderId="2" xfId="7" applyFont="1" applyBorder="1" applyAlignment="1" applyProtection="1">
      <alignment horizontal="center" vertical="center" shrinkToFit="1"/>
      <protection locked="0"/>
    </xf>
    <xf numFmtId="0" fontId="11" fillId="0" borderId="3" xfId="5" applyFont="1" applyBorder="1" applyAlignment="1" applyProtection="1">
      <alignment horizontal="center" vertical="center" shrinkToFit="1"/>
      <protection locked="0"/>
    </xf>
    <xf numFmtId="0" fontId="13" fillId="0" borderId="4" xfId="7" applyFont="1" applyBorder="1" applyAlignment="1" applyProtection="1">
      <alignment horizontal="center" vertical="center" shrinkToFit="1"/>
      <protection locked="0"/>
    </xf>
    <xf numFmtId="0" fontId="4" fillId="0" borderId="5" xfId="6" applyFont="1" applyFill="1" applyBorder="1" applyAlignment="1" applyProtection="1">
      <alignment horizontal="center" vertical="center"/>
      <protection locked="0"/>
    </xf>
    <xf numFmtId="0" fontId="4" fillId="0" borderId="6" xfId="6" applyFont="1" applyFill="1" applyBorder="1" applyAlignment="1" applyProtection="1">
      <alignment horizontal="center" vertical="center"/>
      <protection locked="0"/>
    </xf>
    <xf numFmtId="0" fontId="4" fillId="0" borderId="7" xfId="6" applyFont="1" applyFill="1" applyBorder="1" applyAlignment="1" applyProtection="1">
      <alignment horizontal="center" vertical="center"/>
      <protection locked="0"/>
    </xf>
    <xf numFmtId="0" fontId="4" fillId="0" borderId="8" xfId="6" applyFont="1" applyFill="1" applyBorder="1" applyAlignment="1" applyProtection="1">
      <alignment horizontal="center" vertical="center"/>
      <protection locked="0"/>
    </xf>
    <xf numFmtId="0" fontId="4" fillId="0" borderId="9" xfId="6" applyFont="1" applyFill="1" applyBorder="1" applyAlignment="1" applyProtection="1">
      <alignment horizontal="center" vertical="center"/>
      <protection locked="0"/>
    </xf>
    <xf numFmtId="0" fontId="4" fillId="0" borderId="10" xfId="6" applyFont="1" applyFill="1" applyBorder="1" applyAlignment="1" applyProtection="1">
      <alignment horizontal="center" vertical="center"/>
      <protection locked="0"/>
    </xf>
    <xf numFmtId="0" fontId="5" fillId="0" borderId="0" xfId="5" applyAlignment="1" applyProtection="1">
      <alignment vertical="center"/>
      <protection hidden="1"/>
    </xf>
    <xf numFmtId="177" fontId="5" fillId="0" borderId="0" xfId="5" applyNumberFormat="1" applyAlignment="1" applyProtection="1">
      <alignment horizontal="center" vertical="center"/>
      <protection hidden="1"/>
    </xf>
    <xf numFmtId="0" fontId="5" fillId="0" borderId="0" xfId="5" applyBorder="1" applyAlignment="1" applyProtection="1">
      <alignment vertical="center"/>
      <protection hidden="1"/>
    </xf>
    <xf numFmtId="0" fontId="17" fillId="0" borderId="0" xfId="5" applyFont="1" applyBorder="1" applyAlignment="1" applyProtection="1">
      <alignment vertical="center"/>
      <protection hidden="1"/>
    </xf>
    <xf numFmtId="0" fontId="18" fillId="0" borderId="0" xfId="5" applyFont="1" applyBorder="1" applyAlignment="1" applyProtection="1">
      <alignment vertical="center"/>
      <protection hidden="1"/>
    </xf>
    <xf numFmtId="0" fontId="17" fillId="0" borderId="0" xfId="5" applyFont="1" applyAlignment="1" applyProtection="1">
      <alignment vertical="center"/>
      <protection hidden="1"/>
    </xf>
    <xf numFmtId="0" fontId="7" fillId="0" borderId="0" xfId="5" applyFont="1" applyBorder="1" applyAlignment="1" applyProtection="1">
      <alignment vertical="center"/>
      <protection hidden="1"/>
    </xf>
    <xf numFmtId="0" fontId="5" fillId="0" borderId="0" xfId="5" applyFont="1" applyBorder="1" applyAlignment="1" applyProtection="1">
      <alignment vertical="center"/>
      <protection hidden="1"/>
    </xf>
    <xf numFmtId="0" fontId="5" fillId="0" borderId="0" xfId="7" applyBorder="1" applyAlignment="1" applyProtection="1">
      <alignment vertical="center"/>
      <protection hidden="1"/>
    </xf>
    <xf numFmtId="0" fontId="5" fillId="0" borderId="0" xfId="7" applyAlignment="1" applyProtection="1">
      <alignment vertical="center"/>
      <protection hidden="1"/>
    </xf>
    <xf numFmtId="177" fontId="18" fillId="0" borderId="0" xfId="5" applyNumberFormat="1" applyFont="1" applyBorder="1" applyAlignment="1" applyProtection="1">
      <alignment horizontal="center" vertical="center"/>
      <protection hidden="1"/>
    </xf>
    <xf numFmtId="0" fontId="5" fillId="0" borderId="0" xfId="5" applyFont="1" applyAlignment="1" applyProtection="1">
      <alignment vertical="center"/>
      <protection hidden="1"/>
    </xf>
    <xf numFmtId="0" fontId="12" fillId="0" borderId="11" xfId="7" applyFont="1" applyBorder="1" applyAlignment="1" applyProtection="1">
      <alignment horizontal="center" vertical="center" shrinkToFit="1"/>
      <protection hidden="1"/>
    </xf>
    <xf numFmtId="0" fontId="12" fillId="2" borderId="12" xfId="5" applyFont="1" applyFill="1" applyBorder="1" applyAlignment="1" applyProtection="1">
      <alignment horizontal="center" vertical="center" shrinkToFit="1"/>
      <protection hidden="1"/>
    </xf>
    <xf numFmtId="177" fontId="12" fillId="2" borderId="13" xfId="7" applyNumberFormat="1" applyFont="1" applyFill="1" applyBorder="1" applyAlignment="1" applyProtection="1">
      <alignment horizontal="center" vertical="center" shrinkToFit="1"/>
      <protection hidden="1"/>
    </xf>
    <xf numFmtId="0" fontId="12" fillId="0" borderId="14" xfId="7" applyFont="1" applyBorder="1" applyAlignment="1" applyProtection="1">
      <alignment horizontal="center" vertical="center" shrinkToFit="1"/>
      <protection hidden="1"/>
    </xf>
    <xf numFmtId="0" fontId="12" fillId="2" borderId="15" xfId="5" applyFont="1" applyFill="1" applyBorder="1" applyAlignment="1" applyProtection="1">
      <alignment horizontal="center" vertical="center" shrinkToFit="1"/>
      <protection hidden="1"/>
    </xf>
    <xf numFmtId="177" fontId="12" fillId="2" borderId="16" xfId="7" applyNumberFormat="1" applyFont="1" applyFill="1" applyBorder="1" applyAlignment="1" applyProtection="1">
      <alignment horizontal="center" vertical="center" shrinkToFit="1"/>
      <protection hidden="1"/>
    </xf>
    <xf numFmtId="0" fontId="12" fillId="0" borderId="17" xfId="7" applyFont="1" applyBorder="1" applyAlignment="1" applyProtection="1">
      <alignment horizontal="center" vertical="center" shrinkToFit="1"/>
      <protection hidden="1"/>
    </xf>
    <xf numFmtId="0" fontId="12" fillId="2" borderId="18" xfId="5" applyFont="1" applyFill="1" applyBorder="1" applyAlignment="1" applyProtection="1">
      <alignment horizontal="center" vertical="center" shrinkToFit="1"/>
      <protection hidden="1"/>
    </xf>
    <xf numFmtId="177" fontId="12" fillId="2" borderId="19" xfId="7" applyNumberFormat="1" applyFont="1" applyFill="1" applyBorder="1" applyAlignment="1" applyProtection="1">
      <alignment horizontal="center" vertical="center" shrinkToFit="1"/>
      <protection hidden="1"/>
    </xf>
    <xf numFmtId="0" fontId="13" fillId="0" borderId="20" xfId="7" applyFont="1" applyBorder="1" applyAlignment="1" applyProtection="1">
      <alignment horizontal="center" vertical="center" shrinkToFit="1"/>
      <protection hidden="1"/>
    </xf>
    <xf numFmtId="0" fontId="13" fillId="0" borderId="21" xfId="7" applyFont="1" applyBorder="1" applyAlignment="1" applyProtection="1">
      <alignment horizontal="center" vertical="center" shrinkToFit="1"/>
      <protection hidden="1"/>
    </xf>
    <xf numFmtId="0" fontId="11" fillId="0" borderId="22" xfId="5" applyFont="1" applyBorder="1" applyAlignment="1" applyProtection="1">
      <alignment vertical="center" shrinkToFit="1"/>
      <protection hidden="1"/>
    </xf>
    <xf numFmtId="0" fontId="11" fillId="0" borderId="23" xfId="5" applyFont="1" applyBorder="1" applyAlignment="1" applyProtection="1">
      <alignment vertical="center" shrinkToFit="1"/>
      <protection hidden="1"/>
    </xf>
    <xf numFmtId="0" fontId="12" fillId="2" borderId="24" xfId="5" applyFont="1" applyFill="1" applyBorder="1" applyAlignment="1" applyProtection="1">
      <alignment horizontal="center" vertical="center" shrinkToFit="1"/>
      <protection hidden="1"/>
    </xf>
    <xf numFmtId="0" fontId="12" fillId="2" borderId="25" xfId="5" applyFont="1" applyFill="1" applyBorder="1" applyAlignment="1" applyProtection="1">
      <alignment horizontal="center" vertical="center" shrinkToFit="1"/>
      <protection hidden="1"/>
    </xf>
    <xf numFmtId="0" fontId="12" fillId="2" borderId="26" xfId="5" applyFont="1" applyFill="1" applyBorder="1" applyAlignment="1" applyProtection="1">
      <alignment horizontal="center" vertical="center" shrinkToFit="1"/>
      <protection hidden="1"/>
    </xf>
    <xf numFmtId="0" fontId="12" fillId="2" borderId="27" xfId="5" applyFont="1" applyFill="1" applyBorder="1" applyAlignment="1" applyProtection="1">
      <alignment horizontal="center" vertical="center" shrinkToFit="1"/>
      <protection hidden="1"/>
    </xf>
    <xf numFmtId="0" fontId="12" fillId="2" borderId="28" xfId="5" applyFont="1" applyFill="1" applyBorder="1" applyAlignment="1" applyProtection="1">
      <alignment horizontal="center" vertical="center" shrinkToFit="1"/>
      <protection hidden="1"/>
    </xf>
    <xf numFmtId="0" fontId="12" fillId="2" borderId="29" xfId="5" applyFont="1" applyFill="1" applyBorder="1" applyAlignment="1" applyProtection="1">
      <alignment horizontal="center" vertical="center" shrinkToFit="1"/>
      <protection hidden="1"/>
    </xf>
    <xf numFmtId="0" fontId="23" fillId="0" borderId="0" xfId="5" applyFont="1" applyFill="1" applyBorder="1" applyAlignment="1" applyProtection="1">
      <alignment vertical="center"/>
      <protection hidden="1"/>
    </xf>
    <xf numFmtId="0" fontId="12" fillId="2" borderId="30" xfId="5" applyFont="1" applyFill="1" applyBorder="1" applyAlignment="1" applyProtection="1">
      <alignment horizontal="center" vertical="center" shrinkToFit="1"/>
      <protection hidden="1"/>
    </xf>
    <xf numFmtId="177" fontId="15" fillId="2" borderId="31" xfId="5" applyNumberFormat="1" applyFont="1" applyFill="1" applyBorder="1" applyAlignment="1" applyProtection="1">
      <alignment horizontal="center" vertical="center" shrinkToFit="1"/>
      <protection hidden="1"/>
    </xf>
    <xf numFmtId="0" fontId="23" fillId="0" borderId="0" xfId="5" applyFont="1" applyFill="1" applyAlignment="1" applyProtection="1">
      <alignment vertical="center"/>
      <protection hidden="1"/>
    </xf>
    <xf numFmtId="0" fontId="23" fillId="2" borderId="32" xfId="5" applyFont="1" applyFill="1" applyBorder="1" applyAlignment="1" applyProtection="1">
      <alignment horizontal="center" vertical="center" shrinkToFit="1"/>
      <protection hidden="1"/>
    </xf>
    <xf numFmtId="177" fontId="15" fillId="2" borderId="33" xfId="5" applyNumberFormat="1" applyFont="1" applyFill="1" applyBorder="1" applyAlignment="1" applyProtection="1">
      <alignment horizontal="center" vertical="center" shrinkToFit="1"/>
      <protection hidden="1"/>
    </xf>
    <xf numFmtId="0" fontId="5" fillId="2" borderId="34" xfId="5" applyFont="1" applyFill="1" applyBorder="1" applyAlignment="1" applyProtection="1">
      <alignment horizontal="center" vertical="center" shrinkToFit="1"/>
      <protection hidden="1"/>
    </xf>
    <xf numFmtId="177" fontId="15" fillId="2" borderId="35" xfId="5" applyNumberFormat="1" applyFont="1" applyFill="1" applyBorder="1" applyAlignment="1" applyProtection="1">
      <alignment horizontal="center" vertical="center" shrinkToFit="1"/>
      <protection hidden="1"/>
    </xf>
    <xf numFmtId="0" fontId="23" fillId="2" borderId="36" xfId="5" applyFont="1" applyFill="1" applyBorder="1" applyAlignment="1" applyProtection="1">
      <alignment horizontal="center" vertical="center" shrinkToFit="1"/>
      <protection hidden="1"/>
    </xf>
    <xf numFmtId="177" fontId="15" fillId="2" borderId="37" xfId="5" applyNumberFormat="1" applyFont="1" applyFill="1" applyBorder="1" applyAlignment="1" applyProtection="1">
      <alignment horizontal="center" vertical="center" shrinkToFit="1"/>
      <protection hidden="1"/>
    </xf>
    <xf numFmtId="0" fontId="11" fillId="0" borderId="0" xfId="7" applyFont="1" applyBorder="1" applyAlignment="1" applyProtection="1">
      <alignment horizontal="center" vertical="center"/>
      <protection hidden="1"/>
    </xf>
    <xf numFmtId="0" fontId="12" fillId="0" borderId="0" xfId="7" applyFont="1" applyBorder="1" applyAlignment="1" applyProtection="1">
      <alignment horizontal="center" vertical="center"/>
      <protection hidden="1"/>
    </xf>
    <xf numFmtId="0" fontId="13" fillId="0" borderId="0" xfId="7" applyFont="1" applyBorder="1" applyAlignment="1" applyProtection="1">
      <alignment horizontal="center" vertical="center"/>
      <protection hidden="1"/>
    </xf>
    <xf numFmtId="0" fontId="17" fillId="0" borderId="0" xfId="7" applyFont="1" applyBorder="1" applyAlignment="1" applyProtection="1">
      <alignment vertical="center"/>
      <protection hidden="1"/>
    </xf>
    <xf numFmtId="0" fontId="28" fillId="0" borderId="0" xfId="7" applyFont="1" applyBorder="1" applyAlignment="1" applyProtection="1">
      <alignment vertical="center"/>
      <protection hidden="1"/>
    </xf>
    <xf numFmtId="0" fontId="18" fillId="0" borderId="0" xfId="7" applyFont="1" applyBorder="1" applyAlignment="1" applyProtection="1">
      <alignment vertical="center"/>
      <protection hidden="1"/>
    </xf>
    <xf numFmtId="0" fontId="17" fillId="0" borderId="0" xfId="7" applyFont="1" applyAlignment="1" applyProtection="1">
      <alignment vertical="center"/>
      <protection hidden="1"/>
    </xf>
    <xf numFmtId="0" fontId="20" fillId="0" borderId="0" xfId="7" applyFont="1" applyBorder="1" applyAlignment="1" applyProtection="1">
      <alignment horizontal="center" vertical="center"/>
      <protection hidden="1"/>
    </xf>
    <xf numFmtId="0" fontId="20" fillId="0" borderId="0" xfId="7" applyFont="1" applyBorder="1" applyAlignment="1" applyProtection="1">
      <alignment vertical="center"/>
      <protection hidden="1"/>
    </xf>
    <xf numFmtId="0" fontId="20" fillId="0" borderId="0" xfId="7" applyFont="1" applyAlignment="1" applyProtection="1">
      <alignment vertical="center"/>
      <protection hidden="1"/>
    </xf>
    <xf numFmtId="0" fontId="17" fillId="0" borderId="0" xfId="7" applyFont="1" applyAlignment="1" applyProtection="1">
      <alignment horizontal="center" vertical="center"/>
      <protection hidden="1"/>
    </xf>
    <xf numFmtId="177" fontId="18" fillId="0" borderId="0" xfId="7" applyNumberFormat="1" applyFont="1" applyBorder="1" applyAlignment="1" applyProtection="1">
      <alignment horizontal="center" vertical="center"/>
      <protection hidden="1"/>
    </xf>
    <xf numFmtId="0" fontId="33" fillId="0" borderId="0" xfId="7" applyFont="1" applyBorder="1" applyAlignment="1" applyProtection="1">
      <alignment vertical="center"/>
      <protection hidden="1"/>
    </xf>
    <xf numFmtId="0" fontId="20" fillId="0" borderId="38" xfId="7" applyFont="1" applyBorder="1" applyAlignment="1" applyProtection="1">
      <alignment horizontal="center" vertical="center"/>
      <protection hidden="1"/>
    </xf>
    <xf numFmtId="0" fontId="30" fillId="0" borderId="0" xfId="7" applyFont="1" applyBorder="1" applyAlignment="1" applyProtection="1">
      <alignment vertical="center"/>
      <protection hidden="1"/>
    </xf>
    <xf numFmtId="0" fontId="29" fillId="0" borderId="0" xfId="7" applyFont="1" applyBorder="1" applyAlignment="1" applyProtection="1">
      <alignment vertical="center"/>
      <protection hidden="1"/>
    </xf>
    <xf numFmtId="0" fontId="29" fillId="0" borderId="0" xfId="7" applyFont="1" applyBorder="1" applyAlignment="1" applyProtection="1">
      <alignment horizontal="center" vertical="center"/>
      <protection hidden="1"/>
    </xf>
    <xf numFmtId="0" fontId="19" fillId="0" borderId="0" xfId="7" applyFont="1" applyBorder="1" applyAlignment="1" applyProtection="1">
      <alignment vertical="center"/>
      <protection hidden="1"/>
    </xf>
    <xf numFmtId="20" fontId="20" fillId="0" borderId="0" xfId="7" applyNumberFormat="1" applyFont="1" applyBorder="1" applyAlignment="1" applyProtection="1">
      <alignment horizontal="center" vertical="center"/>
      <protection hidden="1"/>
    </xf>
    <xf numFmtId="0" fontId="18" fillId="0" borderId="0" xfId="7" applyFont="1" applyBorder="1" applyAlignment="1" applyProtection="1">
      <alignment horizontal="center" vertical="center"/>
      <protection hidden="1"/>
    </xf>
    <xf numFmtId="0" fontId="27" fillId="0" borderId="0" xfId="7" applyFont="1" applyBorder="1" applyAlignment="1" applyProtection="1">
      <alignment vertical="center"/>
      <protection hidden="1"/>
    </xf>
    <xf numFmtId="0" fontId="1" fillId="0" borderId="0" xfId="2" applyFont="1" applyAlignment="1" applyProtection="1">
      <alignment vertical="center"/>
      <protection hidden="1"/>
    </xf>
    <xf numFmtId="0" fontId="5" fillId="0" borderId="0" xfId="2" applyFont="1" applyAlignment="1" applyProtection="1">
      <alignment horizontal="left" vertical="center"/>
      <protection hidden="1"/>
    </xf>
    <xf numFmtId="0" fontId="5" fillId="0" borderId="0" xfId="2" applyFont="1" applyAlignment="1" applyProtection="1">
      <alignment vertical="center"/>
      <protection hidden="1"/>
    </xf>
    <xf numFmtId="0" fontId="4" fillId="0" borderId="0" xfId="2" applyFont="1" applyAlignment="1" applyProtection="1">
      <alignment vertical="center"/>
      <protection hidden="1"/>
    </xf>
    <xf numFmtId="0" fontId="5" fillId="0" borderId="0" xfId="2" applyFont="1" applyAlignment="1" applyProtection="1">
      <alignment horizontal="left" vertical="center" wrapText="1"/>
      <protection hidden="1"/>
    </xf>
    <xf numFmtId="0" fontId="14" fillId="0" borderId="0" xfId="2" applyFont="1" applyAlignment="1" applyProtection="1">
      <alignment horizontal="left" vertical="center" wrapText="1"/>
      <protection hidden="1"/>
    </xf>
    <xf numFmtId="0" fontId="1" fillId="0" borderId="0" xfId="3" applyFont="1" applyAlignment="1" applyProtection="1">
      <alignment vertical="center"/>
      <protection hidden="1"/>
    </xf>
    <xf numFmtId="0" fontId="5" fillId="0" borderId="0" xfId="7" applyFont="1" applyBorder="1" applyAlignment="1" applyProtection="1">
      <alignment vertical="center"/>
      <protection hidden="1"/>
    </xf>
    <xf numFmtId="0" fontId="12" fillId="0" borderId="39" xfId="7" applyFont="1" applyBorder="1" applyAlignment="1" applyProtection="1">
      <alignment horizontal="center" vertical="center"/>
      <protection hidden="1"/>
    </xf>
    <xf numFmtId="0" fontId="12" fillId="0" borderId="40" xfId="7" applyFont="1" applyBorder="1" applyAlignment="1" applyProtection="1">
      <alignment horizontal="center" vertical="center"/>
      <protection hidden="1"/>
    </xf>
    <xf numFmtId="0" fontId="12" fillId="0" borderId="41" xfId="7" applyFont="1" applyBorder="1" applyAlignment="1" applyProtection="1">
      <alignment horizontal="center" vertical="center"/>
      <protection hidden="1"/>
    </xf>
    <xf numFmtId="0" fontId="12" fillId="3" borderId="42" xfId="7" applyFont="1" applyFill="1" applyBorder="1" applyAlignment="1" applyProtection="1">
      <alignment horizontal="center" vertical="center"/>
      <protection hidden="1"/>
    </xf>
    <xf numFmtId="177" fontId="12" fillId="0" borderId="43" xfId="7" applyNumberFormat="1" applyFont="1" applyBorder="1" applyAlignment="1" applyProtection="1">
      <alignment horizontal="center" vertical="center"/>
      <protection hidden="1"/>
    </xf>
    <xf numFmtId="0" fontId="1" fillId="0" borderId="0" xfId="7" applyFont="1" applyBorder="1" applyAlignment="1" applyProtection="1">
      <alignment vertical="center"/>
      <protection hidden="1"/>
    </xf>
    <xf numFmtId="0" fontId="1" fillId="0" borderId="0" xfId="7" applyFont="1" applyAlignment="1" applyProtection="1">
      <alignment vertical="center"/>
      <protection hidden="1"/>
    </xf>
    <xf numFmtId="177" fontId="12" fillId="0" borderId="41" xfId="7" applyNumberFormat="1" applyFont="1" applyBorder="1" applyAlignment="1" applyProtection="1">
      <alignment horizontal="center" vertical="center"/>
      <protection hidden="1"/>
    </xf>
    <xf numFmtId="0" fontId="34" fillId="0" borderId="0" xfId="7" applyFont="1" applyBorder="1" applyAlignment="1" applyProtection="1">
      <alignment vertical="center"/>
      <protection hidden="1"/>
    </xf>
    <xf numFmtId="0" fontId="12" fillId="0" borderId="0" xfId="7" applyFont="1" applyBorder="1" applyAlignment="1" applyProtection="1">
      <alignment vertical="center"/>
      <protection hidden="1"/>
    </xf>
    <xf numFmtId="0" fontId="12" fillId="0" borderId="0" xfId="7" applyFont="1" applyFill="1" applyBorder="1" applyAlignment="1" applyProtection="1">
      <alignment horizontal="center" vertical="center"/>
      <protection hidden="1"/>
    </xf>
    <xf numFmtId="177" fontId="12" fillId="0" borderId="0" xfId="7" applyNumberFormat="1" applyFont="1" applyBorder="1" applyAlignment="1" applyProtection="1">
      <alignment horizontal="center" vertical="center"/>
      <protection hidden="1"/>
    </xf>
    <xf numFmtId="0" fontId="5" fillId="0" borderId="0" xfId="7" applyFont="1" applyAlignment="1" applyProtection="1">
      <alignment vertical="center"/>
      <protection hidden="1"/>
    </xf>
    <xf numFmtId="0" fontId="32" fillId="0" borderId="0" xfId="7" applyFont="1" applyBorder="1" applyAlignment="1" applyProtection="1">
      <alignment vertical="center"/>
      <protection hidden="1"/>
    </xf>
    <xf numFmtId="0" fontId="5" fillId="0" borderId="0" xfId="7" applyFont="1" applyAlignment="1" applyProtection="1">
      <alignment horizontal="center" vertical="center"/>
      <protection hidden="1"/>
    </xf>
    <xf numFmtId="177" fontId="5" fillId="0" borderId="0" xfId="7" applyNumberFormat="1" applyFont="1" applyAlignment="1" applyProtection="1">
      <alignment horizontal="center" vertical="center"/>
      <protection hidden="1"/>
    </xf>
    <xf numFmtId="0" fontId="9" fillId="0" borderId="0" xfId="7" applyFont="1" applyAlignment="1" applyProtection="1">
      <alignment vertical="center"/>
      <protection hidden="1"/>
    </xf>
    <xf numFmtId="0" fontId="4" fillId="0" borderId="0" xfId="7" applyFont="1" applyFill="1" applyBorder="1" applyAlignment="1" applyProtection="1">
      <alignment horizontal="center" vertical="center"/>
      <protection hidden="1"/>
    </xf>
    <xf numFmtId="0" fontId="5" fillId="0" borderId="0" xfId="7" applyFont="1" applyFill="1" applyAlignment="1" applyProtection="1">
      <alignment horizontal="center" vertical="center"/>
      <protection hidden="1"/>
    </xf>
    <xf numFmtId="0" fontId="5" fillId="0" borderId="0" xfId="7" applyFont="1" applyBorder="1" applyAlignment="1" applyProtection="1">
      <alignment horizontal="center" vertical="center"/>
      <protection hidden="1"/>
    </xf>
    <xf numFmtId="177" fontId="5" fillId="0" borderId="0" xfId="7" applyNumberFormat="1" applyFont="1" applyBorder="1" applyAlignment="1" applyProtection="1">
      <alignment horizontal="center" vertical="center"/>
      <protection hidden="1"/>
    </xf>
    <xf numFmtId="0" fontId="5" fillId="0" borderId="0" xfId="3" applyFont="1" applyAlignment="1" applyProtection="1">
      <alignment vertical="center"/>
      <protection hidden="1"/>
    </xf>
    <xf numFmtId="0" fontId="5" fillId="0" borderId="0" xfId="3" applyFont="1" applyAlignment="1" applyProtection="1">
      <alignment horizontal="center" vertical="center"/>
      <protection hidden="1"/>
    </xf>
    <xf numFmtId="177" fontId="5" fillId="0" borderId="0" xfId="3" applyNumberFormat="1" applyFont="1" applyAlignment="1" applyProtection="1">
      <alignment horizontal="center" vertical="center"/>
      <protection hidden="1"/>
    </xf>
    <xf numFmtId="0" fontId="5" fillId="0" borderId="0" xfId="5" applyBorder="1" applyAlignment="1" applyProtection="1">
      <alignment vertical="center"/>
      <protection locked="0"/>
    </xf>
    <xf numFmtId="0" fontId="21" fillId="0" borderId="0" xfId="5" applyFont="1" applyBorder="1" applyAlignment="1" applyProtection="1">
      <alignment vertical="center"/>
      <protection locked="0"/>
    </xf>
    <xf numFmtId="0" fontId="17" fillId="0" borderId="0" xfId="5" applyFont="1" applyBorder="1" applyAlignment="1" applyProtection="1">
      <alignment horizontal="right" vertical="center"/>
      <protection locked="0"/>
    </xf>
    <xf numFmtId="0" fontId="17" fillId="0" borderId="0" xfId="3" applyFont="1" applyBorder="1" applyAlignment="1" applyProtection="1">
      <alignment vertical="center"/>
      <protection locked="0"/>
    </xf>
    <xf numFmtId="0" fontId="17" fillId="0" borderId="0" xfId="5" applyFont="1" applyBorder="1" applyAlignment="1" applyProtection="1">
      <alignment vertical="center"/>
      <protection locked="0"/>
    </xf>
    <xf numFmtId="0" fontId="5" fillId="0" borderId="0" xfId="5" applyAlignment="1" applyProtection="1">
      <alignment vertical="center"/>
      <protection locked="0"/>
    </xf>
    <xf numFmtId="0" fontId="18" fillId="0" borderId="0" xfId="5" applyFont="1" applyBorder="1" applyAlignment="1" applyProtection="1">
      <alignment vertical="center"/>
      <protection locked="0"/>
    </xf>
    <xf numFmtId="177" fontId="18" fillId="0" borderId="0" xfId="5" applyNumberFormat="1" applyFont="1" applyBorder="1" applyAlignment="1" applyProtection="1">
      <alignment horizontal="left" vertical="center"/>
      <protection locked="0"/>
    </xf>
    <xf numFmtId="0" fontId="17" fillId="0" borderId="0" xfId="5" applyFont="1" applyAlignment="1" applyProtection="1">
      <alignment vertical="center"/>
      <protection locked="0"/>
    </xf>
    <xf numFmtId="0" fontId="7" fillId="0" borderId="0" xfId="5" applyFont="1" applyBorder="1" applyAlignment="1" applyProtection="1">
      <alignment vertical="center"/>
      <protection locked="0"/>
    </xf>
    <xf numFmtId="0" fontId="5" fillId="0" borderId="0" xfId="5" applyFont="1" applyBorder="1" applyAlignment="1" applyProtection="1">
      <alignment vertical="center"/>
      <protection locked="0"/>
    </xf>
    <xf numFmtId="0" fontId="1" fillId="0" borderId="0" xfId="5" applyFont="1" applyBorder="1" applyAlignment="1" applyProtection="1">
      <alignment vertical="center"/>
      <protection locked="0"/>
    </xf>
    <xf numFmtId="0" fontId="16" fillId="0" borderId="0" xfId="5" applyFont="1" applyBorder="1" applyAlignment="1" applyProtection="1">
      <alignment vertical="center"/>
      <protection locked="0"/>
    </xf>
    <xf numFmtId="177" fontId="18" fillId="0" borderId="0" xfId="5" applyNumberFormat="1" applyFont="1" applyBorder="1" applyAlignment="1" applyProtection="1">
      <alignment horizontal="center" vertical="center"/>
      <protection locked="0"/>
    </xf>
    <xf numFmtId="0" fontId="13" fillId="0" borderId="44" xfId="7" applyFont="1" applyBorder="1" applyAlignment="1" applyProtection="1">
      <alignment horizontal="center" vertical="center" shrinkToFit="1"/>
      <protection locked="0"/>
    </xf>
    <xf numFmtId="0" fontId="11" fillId="0" borderId="41" xfId="5" applyFont="1" applyBorder="1" applyAlignment="1" applyProtection="1">
      <alignment horizontal="center" vertical="center" shrinkToFit="1"/>
      <protection locked="0"/>
    </xf>
    <xf numFmtId="0" fontId="12" fillId="0" borderId="39" xfId="5" applyFont="1" applyBorder="1" applyAlignment="1" applyProtection="1">
      <alignment horizontal="center" vertical="center" shrinkToFit="1"/>
      <protection locked="0"/>
    </xf>
    <xf numFmtId="0" fontId="13" fillId="0" borderId="45" xfId="5" applyFont="1" applyBorder="1" applyAlignment="1" applyProtection="1">
      <alignment vertical="center" shrinkToFit="1"/>
      <protection locked="0"/>
    </xf>
    <xf numFmtId="0" fontId="12" fillId="0" borderId="46" xfId="5" applyFont="1" applyBorder="1" applyAlignment="1" applyProtection="1">
      <alignment horizontal="center" vertical="center" shrinkToFit="1"/>
      <protection locked="0"/>
    </xf>
    <xf numFmtId="0" fontId="12" fillId="0" borderId="47" xfId="5" applyFont="1" applyBorder="1" applyAlignment="1" applyProtection="1">
      <alignment horizontal="center" vertical="center" shrinkToFit="1"/>
      <protection locked="0"/>
    </xf>
    <xf numFmtId="0" fontId="12" fillId="0" borderId="48" xfId="5" applyFont="1" applyBorder="1" applyAlignment="1" applyProtection="1">
      <alignment horizontal="center" vertical="center" shrinkToFit="1"/>
      <protection locked="0"/>
    </xf>
    <xf numFmtId="0" fontId="12" fillId="0" borderId="1" xfId="5" applyFont="1" applyBorder="1" applyAlignment="1" applyProtection="1">
      <alignment horizontal="center" vertical="center" shrinkToFit="1"/>
      <protection locked="0"/>
    </xf>
    <xf numFmtId="0" fontId="12" fillId="0" borderId="2" xfId="5" applyFont="1" applyBorder="1" applyAlignment="1" applyProtection="1">
      <alignment horizontal="center" vertical="center" shrinkToFit="1"/>
      <protection locked="0"/>
    </xf>
    <xf numFmtId="0" fontId="12" fillId="0" borderId="49" xfId="5" applyFont="1" applyBorder="1" applyAlignment="1" applyProtection="1">
      <alignment horizontal="center" vertical="center" shrinkToFit="1"/>
      <protection locked="0"/>
    </xf>
    <xf numFmtId="0" fontId="12" fillId="0" borderId="50" xfId="5" applyFont="1" applyBorder="1" applyAlignment="1" applyProtection="1">
      <alignment horizontal="center" vertical="center" shrinkToFit="1"/>
      <protection locked="0"/>
    </xf>
    <xf numFmtId="0" fontId="12" fillId="0" borderId="51" xfId="5" applyFont="1" applyBorder="1" applyAlignment="1" applyProtection="1">
      <alignment horizontal="center" vertical="center" shrinkToFit="1"/>
      <protection locked="0"/>
    </xf>
    <xf numFmtId="0" fontId="12" fillId="0" borderId="3" xfId="5" applyFont="1" applyBorder="1" applyAlignment="1" applyProtection="1">
      <alignment horizontal="center" vertical="center" shrinkToFit="1"/>
      <protection locked="0"/>
    </xf>
    <xf numFmtId="0" fontId="12" fillId="0" borderId="41" xfId="5" applyFont="1" applyBorder="1" applyAlignment="1" applyProtection="1">
      <alignment horizontal="center" vertical="center" shrinkToFit="1"/>
      <protection locked="0"/>
    </xf>
    <xf numFmtId="0" fontId="12" fillId="0" borderId="52" xfId="5" applyFont="1" applyBorder="1" applyAlignment="1" applyProtection="1">
      <alignment horizontal="center" vertical="center" shrinkToFit="1"/>
      <protection locked="0"/>
    </xf>
    <xf numFmtId="0" fontId="12" fillId="0" borderId="53" xfId="5" applyFont="1" applyBorder="1" applyAlignment="1" applyProtection="1">
      <alignment horizontal="center" vertical="center" shrinkToFit="1"/>
      <protection locked="0"/>
    </xf>
    <xf numFmtId="0" fontId="12" fillId="0" borderId="40" xfId="5" applyFont="1" applyBorder="1" applyAlignment="1" applyProtection="1">
      <alignment horizontal="center" vertical="center" shrinkToFit="1"/>
      <protection locked="0"/>
    </xf>
    <xf numFmtId="0" fontId="12" fillId="0" borderId="54" xfId="5" applyFont="1" applyBorder="1" applyAlignment="1" applyProtection="1">
      <alignment horizontal="center" vertical="center" shrinkToFit="1"/>
      <protection locked="0"/>
    </xf>
    <xf numFmtId="0" fontId="12" fillId="0" borderId="55" xfId="5" applyFont="1" applyBorder="1" applyAlignment="1" applyProtection="1">
      <alignment horizontal="center" vertical="center" shrinkToFit="1"/>
      <protection locked="0"/>
    </xf>
    <xf numFmtId="0" fontId="12" fillId="0" borderId="43" xfId="5" applyFont="1" applyBorder="1" applyAlignment="1" applyProtection="1">
      <alignment horizontal="center" vertical="center" shrinkToFit="1"/>
      <protection locked="0"/>
    </xf>
    <xf numFmtId="0" fontId="12" fillId="0" borderId="56" xfId="5" applyFont="1" applyBorder="1" applyAlignment="1" applyProtection="1">
      <alignment horizontal="center" vertical="center" shrinkToFit="1"/>
      <protection locked="0"/>
    </xf>
    <xf numFmtId="0" fontId="12" fillId="0" borderId="57" xfId="5" applyFont="1" applyBorder="1" applyAlignment="1" applyProtection="1">
      <alignment horizontal="center" vertical="center" shrinkToFit="1"/>
      <protection locked="0"/>
    </xf>
    <xf numFmtId="0" fontId="11" fillId="0" borderId="58" xfId="5" applyFont="1" applyBorder="1" applyAlignment="1" applyProtection="1">
      <alignment vertical="center" shrinkToFit="1"/>
      <protection hidden="1"/>
    </xf>
    <xf numFmtId="0" fontId="11" fillId="0" borderId="59" xfId="5" applyFont="1" applyBorder="1" applyAlignment="1" applyProtection="1">
      <alignment vertical="center" shrinkToFit="1"/>
      <protection hidden="1"/>
    </xf>
    <xf numFmtId="0" fontId="12" fillId="2" borderId="53" xfId="5" applyFont="1" applyFill="1" applyBorder="1" applyAlignment="1" applyProtection="1">
      <alignment horizontal="center" vertical="center" shrinkToFit="1"/>
      <protection hidden="1"/>
    </xf>
    <xf numFmtId="0" fontId="12" fillId="2" borderId="39" xfId="5" applyFont="1" applyFill="1" applyBorder="1" applyAlignment="1" applyProtection="1">
      <alignment horizontal="center" vertical="center" shrinkToFit="1"/>
      <protection hidden="1"/>
    </xf>
    <xf numFmtId="0" fontId="12" fillId="2" borderId="40" xfId="5" applyFont="1" applyFill="1" applyBorder="1" applyAlignment="1" applyProtection="1">
      <alignment horizontal="center" vertical="center" shrinkToFit="1"/>
      <protection hidden="1"/>
    </xf>
    <xf numFmtId="0" fontId="12" fillId="2" borderId="41" xfId="5" applyFont="1" applyFill="1" applyBorder="1" applyAlignment="1" applyProtection="1">
      <alignment horizontal="center" vertical="center" shrinkToFit="1"/>
      <protection hidden="1"/>
    </xf>
    <xf numFmtId="0" fontId="12" fillId="2" borderId="45" xfId="5" applyFont="1" applyFill="1" applyBorder="1" applyAlignment="1" applyProtection="1">
      <alignment horizontal="center" vertical="center" shrinkToFit="1"/>
      <protection hidden="1"/>
    </xf>
    <xf numFmtId="0" fontId="12" fillId="2" borderId="60" xfId="5" applyFont="1" applyFill="1" applyBorder="1" applyAlignment="1" applyProtection="1">
      <alignment horizontal="center" vertical="center" shrinkToFit="1"/>
      <protection hidden="1"/>
    </xf>
    <xf numFmtId="0" fontId="17" fillId="0" borderId="0" xfId="5" applyFont="1" applyBorder="1" applyAlignment="1" applyProtection="1">
      <alignment horizontal="left" vertical="center"/>
      <protection locked="0"/>
    </xf>
    <xf numFmtId="0" fontId="17" fillId="0" borderId="0" xfId="5" applyFont="1" applyBorder="1" applyAlignment="1" applyProtection="1">
      <alignment horizontal="left" vertical="center" shrinkToFit="1"/>
      <protection locked="0"/>
    </xf>
    <xf numFmtId="0" fontId="12" fillId="0" borderId="47" xfId="7" applyFont="1" applyBorder="1" applyAlignment="1" applyProtection="1">
      <alignment horizontal="center" vertical="center" shrinkToFit="1"/>
      <protection locked="0"/>
    </xf>
    <xf numFmtId="0" fontId="12" fillId="0" borderId="61" xfId="7" applyFont="1" applyBorder="1" applyAlignment="1" applyProtection="1">
      <alignment horizontal="center" vertical="center" shrinkToFit="1"/>
      <protection locked="0"/>
    </xf>
    <xf numFmtId="0" fontId="12" fillId="0" borderId="4" xfId="7" applyFont="1" applyBorder="1" applyAlignment="1" applyProtection="1">
      <alignment horizontal="center" vertical="center" shrinkToFit="1"/>
      <protection locked="0"/>
    </xf>
    <xf numFmtId="0" fontId="12" fillId="0" borderId="62" xfId="7" applyFont="1" applyBorder="1" applyAlignment="1" applyProtection="1">
      <alignment horizontal="center" vertical="center" shrinkToFit="1"/>
      <protection locked="0"/>
    </xf>
    <xf numFmtId="0" fontId="12" fillId="0" borderId="56" xfId="5" applyFont="1" applyBorder="1" applyAlignment="1" applyProtection="1">
      <alignment vertical="center" shrinkToFit="1"/>
      <protection locked="0"/>
    </xf>
    <xf numFmtId="0" fontId="12" fillId="0" borderId="57" xfId="5" applyFont="1" applyBorder="1" applyAlignment="1" applyProtection="1">
      <alignment vertical="center" shrinkToFit="1"/>
      <protection locked="0"/>
    </xf>
    <xf numFmtId="0" fontId="12" fillId="0" borderId="56" xfId="7" applyFont="1" applyBorder="1" applyAlignment="1" applyProtection="1">
      <alignment horizontal="center" vertical="center"/>
      <protection hidden="1"/>
    </xf>
    <xf numFmtId="0" fontId="12" fillId="0" borderId="57" xfId="7" applyFont="1" applyBorder="1" applyAlignment="1" applyProtection="1">
      <alignment horizontal="center" vertical="center"/>
      <protection hidden="1"/>
    </xf>
    <xf numFmtId="0" fontId="1" fillId="0" borderId="0" xfId="7" applyFont="1" applyBorder="1" applyAlignment="1" applyProtection="1">
      <alignment vertical="center"/>
    </xf>
    <xf numFmtId="0" fontId="5" fillId="0" borderId="0" xfId="7" applyFont="1" applyBorder="1" applyAlignment="1" applyProtection="1">
      <alignment vertical="center"/>
    </xf>
    <xf numFmtId="0" fontId="5" fillId="0" borderId="0" xfId="7" applyFont="1" applyAlignment="1" applyProtection="1">
      <alignment vertical="center"/>
    </xf>
    <xf numFmtId="0" fontId="1" fillId="0" borderId="0" xfId="7" applyFont="1" applyAlignment="1" applyProtection="1">
      <alignment vertical="center"/>
    </xf>
    <xf numFmtId="0" fontId="5" fillId="0" borderId="0" xfId="7" applyFont="1" applyBorder="1" applyAlignment="1" applyProtection="1">
      <alignment horizontal="center" vertical="center"/>
    </xf>
    <xf numFmtId="0" fontId="7" fillId="0" borderId="0" xfId="3" applyFont="1" applyAlignment="1" applyProtection="1">
      <alignment vertical="center"/>
      <protection hidden="1"/>
    </xf>
    <xf numFmtId="0" fontId="12" fillId="3" borderId="59" xfId="7" applyFont="1" applyFill="1" applyBorder="1" applyAlignment="1" applyProtection="1">
      <alignment horizontal="center" vertical="center"/>
      <protection hidden="1"/>
    </xf>
    <xf numFmtId="0" fontId="12" fillId="3" borderId="63" xfId="7" applyFont="1" applyFill="1" applyBorder="1" applyAlignment="1" applyProtection="1">
      <alignment horizontal="center" vertical="center"/>
      <protection hidden="1"/>
    </xf>
    <xf numFmtId="0" fontId="4" fillId="0" borderId="64" xfId="6" applyFont="1" applyFill="1" applyBorder="1" applyAlignment="1" applyProtection="1">
      <alignment horizontal="center" vertical="center"/>
      <protection locked="0"/>
    </xf>
    <xf numFmtId="0" fontId="12" fillId="0" borderId="65" xfId="5" applyFont="1" applyBorder="1" applyAlignment="1" applyProtection="1">
      <alignment horizontal="center" vertical="center" shrinkToFit="1"/>
      <protection locked="0"/>
    </xf>
    <xf numFmtId="0" fontId="12" fillId="0" borderId="66" xfId="5" applyFont="1" applyBorder="1" applyAlignment="1" applyProtection="1">
      <alignment horizontal="center" vertical="center" shrinkToFit="1"/>
      <protection locked="0"/>
    </xf>
    <xf numFmtId="0" fontId="20" fillId="0" borderId="0" xfId="5" applyFont="1" applyBorder="1" applyAlignment="1" applyProtection="1">
      <alignment vertical="center"/>
      <protection locked="0"/>
    </xf>
    <xf numFmtId="0" fontId="22" fillId="2" borderId="67" xfId="7" applyFont="1" applyFill="1" applyBorder="1" applyAlignment="1" applyProtection="1">
      <alignment horizontal="center" vertical="center" shrinkToFit="1"/>
    </xf>
    <xf numFmtId="176" fontId="22" fillId="2" borderId="68" xfId="7" applyNumberFormat="1" applyFont="1" applyFill="1" applyBorder="1" applyAlignment="1" applyProtection="1">
      <alignment horizontal="center" vertical="center" shrinkToFit="1"/>
      <protection locked="0"/>
    </xf>
    <xf numFmtId="0" fontId="22" fillId="2" borderId="69" xfId="7" applyFont="1" applyFill="1" applyBorder="1" applyAlignment="1" applyProtection="1">
      <alignment horizontal="center" vertical="center" shrinkToFit="1"/>
      <protection locked="0"/>
    </xf>
    <xf numFmtId="176" fontId="22" fillId="2" borderId="70" xfId="7" applyNumberFormat="1" applyFont="1" applyFill="1" applyBorder="1" applyAlignment="1" applyProtection="1">
      <alignment horizontal="center" vertical="center" shrinkToFit="1"/>
      <protection locked="0"/>
    </xf>
    <xf numFmtId="0" fontId="22" fillId="0" borderId="0" xfId="5" applyFont="1" applyFill="1" applyBorder="1" applyAlignment="1" applyProtection="1">
      <alignment horizontal="center" vertical="center" shrinkToFit="1"/>
      <protection hidden="1"/>
    </xf>
    <xf numFmtId="0" fontId="23" fillId="0" borderId="0" xfId="5" applyFont="1" applyFill="1" applyBorder="1" applyAlignment="1" applyProtection="1">
      <alignment horizontal="center" vertical="center" shrinkToFit="1"/>
      <protection hidden="1"/>
    </xf>
    <xf numFmtId="177" fontId="15" fillId="0" borderId="0" xfId="5" applyNumberFormat="1" applyFont="1" applyFill="1" applyBorder="1" applyAlignment="1" applyProtection="1">
      <alignment horizontal="center" vertical="center" shrinkToFit="1"/>
      <protection hidden="1"/>
    </xf>
    <xf numFmtId="0" fontId="12" fillId="0" borderId="53" xfId="7" applyFont="1" applyBorder="1" applyAlignment="1" applyProtection="1">
      <alignment horizontal="center" vertical="center"/>
      <protection locked="0"/>
    </xf>
    <xf numFmtId="0" fontId="12" fillId="0" borderId="39" xfId="7" applyFont="1" applyBorder="1" applyAlignment="1" applyProtection="1">
      <alignment horizontal="center" vertical="center"/>
      <protection locked="0"/>
    </xf>
    <xf numFmtId="0" fontId="12" fillId="0" borderId="0" xfId="7" applyFont="1" applyBorder="1" applyAlignment="1" applyProtection="1">
      <alignment horizontal="center" vertical="center"/>
    </xf>
    <xf numFmtId="0" fontId="12" fillId="0" borderId="39" xfId="7" applyFont="1" applyBorder="1" applyAlignment="1" applyProtection="1">
      <alignment horizontal="center" vertical="center" shrinkToFit="1"/>
      <protection locked="0"/>
    </xf>
    <xf numFmtId="0" fontId="12" fillId="0" borderId="6" xfId="7" applyFont="1" applyBorder="1" applyAlignment="1" applyProtection="1">
      <alignment horizontal="center" vertical="center" shrinkToFit="1"/>
      <protection locked="0"/>
    </xf>
    <xf numFmtId="0" fontId="13" fillId="0" borderId="45" xfId="7" applyFont="1" applyBorder="1" applyAlignment="1" applyProtection="1">
      <alignment horizontal="center" vertical="center" shrinkToFit="1"/>
      <protection locked="0"/>
    </xf>
    <xf numFmtId="0" fontId="12" fillId="0" borderId="48" xfId="7" applyFont="1" applyBorder="1" applyAlignment="1" applyProtection="1">
      <alignment horizontal="center" vertical="center" shrinkToFit="1"/>
      <protection locked="0"/>
    </xf>
    <xf numFmtId="0" fontId="12" fillId="0" borderId="2" xfId="7" applyFont="1" applyBorder="1" applyAlignment="1" applyProtection="1">
      <alignment horizontal="center" vertical="center" shrinkToFit="1"/>
      <protection locked="0"/>
    </xf>
    <xf numFmtId="0" fontId="12" fillId="0" borderId="53" xfId="7" applyFont="1" applyBorder="1" applyAlignment="1" applyProtection="1">
      <alignment horizontal="center" vertical="center" shrinkToFit="1"/>
      <protection locked="0"/>
    </xf>
    <xf numFmtId="0" fontId="12" fillId="0" borderId="40" xfId="7" applyFont="1" applyBorder="1" applyAlignment="1" applyProtection="1">
      <alignment horizontal="center" vertical="center" shrinkToFit="1"/>
      <protection locked="0"/>
    </xf>
    <xf numFmtId="0" fontId="12" fillId="0" borderId="41" xfId="7" applyFont="1" applyBorder="1" applyAlignment="1" applyProtection="1">
      <alignment horizontal="center" vertical="center" shrinkToFit="1"/>
      <protection locked="0"/>
    </xf>
    <xf numFmtId="0" fontId="12" fillId="0" borderId="44" xfId="7" applyFont="1" applyBorder="1" applyAlignment="1" applyProtection="1">
      <alignment horizontal="center" vertical="center" shrinkToFit="1"/>
      <protection locked="0"/>
    </xf>
    <xf numFmtId="0" fontId="12" fillId="0" borderId="71" xfId="7" applyFont="1" applyBorder="1" applyAlignment="1" applyProtection="1">
      <alignment horizontal="center" vertical="center" shrinkToFit="1"/>
      <protection locked="0"/>
    </xf>
    <xf numFmtId="0" fontId="12" fillId="0" borderId="45" xfId="7" applyFont="1" applyBorder="1" applyAlignment="1" applyProtection="1">
      <alignment horizontal="center" vertical="center" shrinkToFit="1"/>
      <protection locked="0"/>
    </xf>
    <xf numFmtId="0" fontId="12" fillId="0" borderId="60" xfId="7" applyFont="1" applyBorder="1" applyAlignment="1" applyProtection="1">
      <alignment horizontal="center" vertical="center" shrinkToFit="1"/>
      <protection locked="0"/>
    </xf>
    <xf numFmtId="0" fontId="12" fillId="0" borderId="72" xfId="7" applyFont="1" applyBorder="1" applyAlignment="1" applyProtection="1">
      <alignment horizontal="center" vertical="center" shrinkToFit="1"/>
      <protection locked="0"/>
    </xf>
    <xf numFmtId="0" fontId="12" fillId="0" borderId="46" xfId="7" applyFont="1" applyBorder="1" applyAlignment="1" applyProtection="1">
      <alignment horizontal="center" vertical="center" shrinkToFit="1"/>
      <protection locked="0"/>
    </xf>
    <xf numFmtId="0" fontId="12" fillId="0" borderId="43" xfId="7" applyFont="1" applyBorder="1" applyAlignment="1" applyProtection="1">
      <alignment horizontal="center" vertical="center" shrinkToFit="1"/>
      <protection locked="0"/>
    </xf>
    <xf numFmtId="0" fontId="12" fillId="0" borderId="54" xfId="7" applyFont="1" applyBorder="1" applyAlignment="1" applyProtection="1">
      <alignment horizontal="center" vertical="center" shrinkToFit="1"/>
      <protection locked="0"/>
    </xf>
    <xf numFmtId="0" fontId="12" fillId="0" borderId="49" xfId="7" applyFont="1" applyBorder="1" applyAlignment="1" applyProtection="1">
      <alignment horizontal="center" vertical="center" shrinkToFit="1"/>
      <protection locked="0"/>
    </xf>
    <xf numFmtId="0" fontId="12" fillId="0" borderId="52" xfId="7" applyFont="1" applyBorder="1" applyAlignment="1" applyProtection="1">
      <alignment horizontal="center" vertical="center" shrinkToFit="1"/>
      <protection locked="0"/>
    </xf>
    <xf numFmtId="0" fontId="12" fillId="0" borderId="66" xfId="7" applyFont="1" applyBorder="1" applyAlignment="1" applyProtection="1">
      <alignment horizontal="center" vertical="center" shrinkToFit="1"/>
      <protection locked="0"/>
    </xf>
    <xf numFmtId="0" fontId="12" fillId="0" borderId="55" xfId="7" applyFont="1" applyBorder="1" applyAlignment="1" applyProtection="1">
      <alignment horizontal="center" vertical="center" shrinkToFit="1"/>
      <protection locked="0"/>
    </xf>
    <xf numFmtId="0" fontId="19" fillId="0" borderId="0" xfId="3" applyFont="1" applyBorder="1" applyAlignment="1" applyProtection="1">
      <alignment horizontal="left" vertical="center"/>
      <protection locked="0"/>
    </xf>
    <xf numFmtId="0" fontId="5" fillId="4" borderId="73" xfId="5" applyFont="1" applyFill="1" applyBorder="1" applyAlignment="1" applyProtection="1">
      <alignment vertical="center"/>
      <protection hidden="1"/>
    </xf>
    <xf numFmtId="0" fontId="9" fillId="4" borderId="74" xfId="5" applyFont="1" applyFill="1" applyBorder="1" applyAlignment="1" applyProtection="1">
      <alignment vertical="center" shrinkToFit="1"/>
      <protection hidden="1"/>
    </xf>
    <xf numFmtId="0" fontId="5" fillId="4" borderId="30" xfId="5" applyFill="1" applyBorder="1" applyAlignment="1" applyProtection="1">
      <alignment vertical="center"/>
      <protection hidden="1"/>
    </xf>
    <xf numFmtId="0" fontId="1" fillId="4" borderId="14" xfId="5" applyFont="1" applyFill="1" applyBorder="1" applyAlignment="1" applyProtection="1">
      <alignment horizontal="center" vertical="center"/>
      <protection hidden="1"/>
    </xf>
    <xf numFmtId="0" fontId="1" fillId="4" borderId="51" xfId="5" applyFont="1" applyFill="1" applyBorder="1" applyAlignment="1" applyProtection="1">
      <alignment horizontal="center" vertical="center" shrinkToFit="1"/>
      <protection hidden="1"/>
    </xf>
    <xf numFmtId="0" fontId="1" fillId="4" borderId="15" xfId="5" applyFont="1" applyFill="1" applyBorder="1" applyAlignment="1" applyProtection="1">
      <alignment horizontal="center" vertical="center"/>
      <protection hidden="1"/>
    </xf>
    <xf numFmtId="0" fontId="5" fillId="4" borderId="22" xfId="5" applyFill="1" applyBorder="1" applyAlignment="1" applyProtection="1">
      <alignment vertical="center"/>
      <protection hidden="1"/>
    </xf>
    <xf numFmtId="0" fontId="5" fillId="4" borderId="25" xfId="5" applyFill="1" applyBorder="1" applyAlignment="1" applyProtection="1">
      <alignment vertical="center"/>
      <protection hidden="1"/>
    </xf>
    <xf numFmtId="0" fontId="6" fillId="4" borderId="75" xfId="5" applyFont="1" applyFill="1" applyBorder="1" applyAlignment="1" applyProtection="1">
      <alignment horizontal="right" vertical="center"/>
      <protection hidden="1"/>
    </xf>
    <xf numFmtId="0" fontId="1" fillId="4" borderId="22" xfId="5" applyFont="1" applyFill="1" applyBorder="1" applyAlignment="1" applyProtection="1">
      <alignment horizontal="right" vertical="center"/>
      <protection hidden="1"/>
    </xf>
    <xf numFmtId="0" fontId="5" fillId="4" borderId="53" xfId="6" applyFont="1" applyFill="1" applyBorder="1" applyAlignment="1" applyProtection="1">
      <alignment horizontal="center" vertical="center"/>
      <protection hidden="1"/>
    </xf>
    <xf numFmtId="0" fontId="5" fillId="4" borderId="39" xfId="6" applyFont="1" applyFill="1" applyBorder="1" applyAlignment="1" applyProtection="1">
      <alignment horizontal="center" vertical="center"/>
      <protection hidden="1"/>
    </xf>
    <xf numFmtId="0" fontId="5" fillId="4" borderId="40" xfId="6" applyFont="1" applyFill="1" applyBorder="1" applyAlignment="1" applyProtection="1">
      <alignment horizontal="center" vertical="center"/>
      <protection hidden="1"/>
    </xf>
    <xf numFmtId="0" fontId="5" fillId="4" borderId="41" xfId="6" applyFont="1" applyFill="1" applyBorder="1" applyAlignment="1" applyProtection="1">
      <alignment horizontal="center" vertical="center"/>
      <protection hidden="1"/>
    </xf>
    <xf numFmtId="0" fontId="5" fillId="4" borderId="45" xfId="6" applyFont="1" applyFill="1" applyBorder="1" applyAlignment="1" applyProtection="1">
      <alignment horizontal="center" vertical="center"/>
      <protection hidden="1"/>
    </xf>
    <xf numFmtId="0" fontId="5" fillId="4" borderId="52" xfId="6" applyFont="1" applyFill="1" applyBorder="1" applyAlignment="1" applyProtection="1">
      <alignment horizontal="center" vertical="center"/>
      <protection hidden="1"/>
    </xf>
    <xf numFmtId="0" fontId="22" fillId="2" borderId="74" xfId="5" applyFont="1" applyFill="1" applyBorder="1" applyAlignment="1" applyProtection="1">
      <alignment horizontal="center" vertical="center" shrinkToFit="1"/>
      <protection locked="0"/>
    </xf>
    <xf numFmtId="0" fontId="22" fillId="2" borderId="62" xfId="5" applyFont="1" applyFill="1" applyBorder="1" applyAlignment="1" applyProtection="1">
      <alignment horizontal="center" vertical="center" shrinkToFit="1"/>
      <protection locked="0"/>
    </xf>
    <xf numFmtId="0" fontId="22" fillId="2" borderId="76" xfId="5" applyFont="1" applyFill="1" applyBorder="1" applyAlignment="1" applyProtection="1">
      <alignment horizontal="center" vertical="center" shrinkToFit="1"/>
      <protection locked="0"/>
    </xf>
    <xf numFmtId="0" fontId="22" fillId="2" borderId="77" xfId="5" applyFont="1" applyFill="1" applyBorder="1" applyAlignment="1" applyProtection="1">
      <alignment horizontal="center" vertical="center" shrinkToFit="1"/>
      <protection locked="0"/>
    </xf>
    <xf numFmtId="0" fontId="22" fillId="2" borderId="78" xfId="5" applyFont="1" applyFill="1" applyBorder="1" applyAlignment="1" applyProtection="1">
      <alignment horizontal="center" vertical="center" shrinkToFit="1"/>
      <protection locked="0"/>
    </xf>
    <xf numFmtId="0" fontId="22" fillId="2" borderId="79" xfId="5" applyFont="1" applyFill="1" applyBorder="1" applyAlignment="1" applyProtection="1">
      <alignment horizontal="center" vertical="center" shrinkToFit="1"/>
      <protection locked="0"/>
    </xf>
    <xf numFmtId="176" fontId="22" fillId="2" borderId="80" xfId="5" applyNumberFormat="1" applyFont="1" applyFill="1" applyBorder="1" applyAlignment="1" applyProtection="1">
      <alignment horizontal="center" vertical="center" shrinkToFit="1"/>
      <protection locked="0"/>
    </xf>
    <xf numFmtId="176" fontId="22" fillId="2" borderId="81" xfId="5" applyNumberFormat="1" applyFont="1" applyFill="1" applyBorder="1" applyAlignment="1" applyProtection="1">
      <alignment horizontal="center" vertical="center" shrinkToFit="1"/>
      <protection locked="0"/>
    </xf>
    <xf numFmtId="176" fontId="22" fillId="2" borderId="82" xfId="5" applyNumberFormat="1" applyFont="1" applyFill="1" applyBorder="1" applyAlignment="1" applyProtection="1">
      <alignment horizontal="center" vertical="center" shrinkToFit="1"/>
      <protection locked="0"/>
    </xf>
    <xf numFmtId="176" fontId="22" fillId="2" borderId="83" xfId="5" applyNumberFormat="1" applyFont="1" applyFill="1" applyBorder="1" applyAlignment="1" applyProtection="1">
      <alignment horizontal="center" vertical="center" shrinkToFit="1"/>
      <protection locked="0"/>
    </xf>
    <xf numFmtId="176" fontId="22" fillId="2" borderId="84" xfId="5" applyNumberFormat="1" applyFont="1" applyFill="1" applyBorder="1" applyAlignment="1" applyProtection="1">
      <alignment horizontal="center" vertical="center" shrinkToFit="1"/>
      <protection locked="0"/>
    </xf>
    <xf numFmtId="176" fontId="22" fillId="2" borderId="85" xfId="5" applyNumberFormat="1" applyFont="1" applyFill="1" applyBorder="1" applyAlignment="1" applyProtection="1">
      <alignment horizontal="center" vertical="center" shrinkToFit="1"/>
      <protection locked="0"/>
    </xf>
    <xf numFmtId="0" fontId="22" fillId="2" borderId="46" xfId="5" applyFont="1" applyFill="1" applyBorder="1" applyAlignment="1" applyProtection="1">
      <alignment horizontal="center" vertical="center" shrinkToFit="1"/>
      <protection locked="0"/>
    </xf>
    <xf numFmtId="0" fontId="22" fillId="2" borderId="56" xfId="5" applyFont="1" applyFill="1" applyBorder="1" applyAlignment="1" applyProtection="1">
      <alignment horizontal="center" vertical="center" shrinkToFit="1"/>
      <protection locked="0"/>
    </xf>
    <xf numFmtId="0" fontId="22" fillId="2" borderId="86" xfId="5" applyFont="1" applyFill="1" applyBorder="1" applyAlignment="1" applyProtection="1">
      <alignment horizontal="center" vertical="center" shrinkToFit="1"/>
      <protection locked="0"/>
    </xf>
    <xf numFmtId="0" fontId="22" fillId="2" borderId="87" xfId="5" applyFont="1" applyFill="1" applyBorder="1" applyAlignment="1" applyProtection="1">
      <alignment horizontal="center" vertical="center" shrinkToFit="1"/>
      <protection locked="0"/>
    </xf>
    <xf numFmtId="0" fontId="22" fillId="2" borderId="88" xfId="5" applyFont="1" applyFill="1" applyBorder="1" applyAlignment="1" applyProtection="1">
      <alignment horizontal="center" vertical="center" shrinkToFit="1"/>
      <protection locked="0"/>
    </xf>
    <xf numFmtId="0" fontId="22" fillId="2" borderId="89" xfId="5" applyFont="1" applyFill="1" applyBorder="1" applyAlignment="1" applyProtection="1">
      <alignment horizontal="center" vertical="center" shrinkToFit="1"/>
      <protection locked="0"/>
    </xf>
    <xf numFmtId="0" fontId="22" fillId="2" borderId="66" xfId="5" applyFont="1" applyFill="1" applyBorder="1" applyAlignment="1" applyProtection="1">
      <alignment horizontal="center" vertical="center" shrinkToFit="1"/>
      <protection locked="0"/>
    </xf>
    <xf numFmtId="176" fontId="22" fillId="2" borderId="90" xfId="5" applyNumberFormat="1" applyFont="1" applyFill="1" applyBorder="1" applyAlignment="1" applyProtection="1">
      <alignment horizontal="center" vertical="center" shrinkToFit="1"/>
      <protection locked="0"/>
    </xf>
    <xf numFmtId="176" fontId="22" fillId="2" borderId="91" xfId="5" applyNumberFormat="1" applyFont="1" applyFill="1" applyBorder="1" applyAlignment="1" applyProtection="1">
      <alignment horizontal="center" vertical="center" shrinkToFit="1"/>
      <protection locked="0"/>
    </xf>
    <xf numFmtId="176" fontId="22" fillId="2" borderId="92" xfId="5" applyNumberFormat="1" applyFont="1" applyFill="1" applyBorder="1" applyAlignment="1" applyProtection="1">
      <alignment horizontal="center" vertical="center" shrinkToFit="1"/>
      <protection locked="0"/>
    </xf>
    <xf numFmtId="176" fontId="22" fillId="2" borderId="93" xfId="5" applyNumberFormat="1" applyFont="1" applyFill="1" applyBorder="1" applyAlignment="1" applyProtection="1">
      <alignment horizontal="center" vertical="center" shrinkToFit="1"/>
      <protection locked="0"/>
    </xf>
    <xf numFmtId="176" fontId="22" fillId="2" borderId="94" xfId="5" applyNumberFormat="1" applyFont="1" applyFill="1" applyBorder="1" applyAlignment="1" applyProtection="1">
      <alignment horizontal="center" vertical="center" shrinkToFit="1"/>
      <protection locked="0"/>
    </xf>
    <xf numFmtId="176" fontId="22" fillId="2" borderId="95" xfId="5" applyNumberFormat="1" applyFont="1" applyFill="1" applyBorder="1" applyAlignment="1" applyProtection="1">
      <alignment horizontal="center" vertical="center" shrinkToFit="1"/>
      <protection locked="0"/>
    </xf>
    <xf numFmtId="0" fontId="37" fillId="0" borderId="0" xfId="7" applyFont="1" applyBorder="1" applyAlignment="1" applyProtection="1">
      <alignment vertical="center"/>
    </xf>
    <xf numFmtId="0" fontId="5" fillId="0" borderId="0" xfId="0" applyFont="1"/>
    <xf numFmtId="0" fontId="0" fillId="0" borderId="0" xfId="0" applyAlignment="1">
      <alignment horizontal="left" vertical="top" wrapText="1"/>
    </xf>
    <xf numFmtId="0" fontId="0" fillId="0" borderId="59" xfId="0" applyBorder="1" applyAlignment="1">
      <alignment horizontal="left" vertical="top" wrapText="1"/>
    </xf>
    <xf numFmtId="0" fontId="5" fillId="0" borderId="0" xfId="5" applyAlignment="1" applyProtection="1">
      <alignment horizontal="center" vertical="center" shrinkToFit="1"/>
      <protection hidden="1"/>
    </xf>
    <xf numFmtId="0" fontId="12" fillId="2" borderId="0" xfId="7" applyFont="1" applyFill="1" applyBorder="1" applyAlignment="1" applyProtection="1">
      <alignment horizontal="center" vertical="center"/>
    </xf>
    <xf numFmtId="0" fontId="12" fillId="2" borderId="13" xfId="7" applyNumberFormat="1" applyFont="1" applyFill="1" applyBorder="1" applyAlignment="1" applyProtection="1">
      <alignment horizontal="center" vertical="center" shrinkToFit="1"/>
    </xf>
    <xf numFmtId="0" fontId="12" fillId="2" borderId="16" xfId="7" applyNumberFormat="1" applyFont="1" applyFill="1" applyBorder="1" applyAlignment="1" applyProtection="1">
      <alignment horizontal="center" vertical="center" shrinkToFit="1"/>
    </xf>
    <xf numFmtId="0" fontId="12" fillId="2" borderId="19" xfId="7" applyNumberFormat="1" applyFont="1" applyFill="1" applyBorder="1" applyAlignment="1" applyProtection="1">
      <alignment horizontal="center" vertical="center" shrinkToFit="1"/>
    </xf>
    <xf numFmtId="20" fontId="26" fillId="9" borderId="96" xfId="7" applyNumberFormat="1" applyFont="1" applyFill="1" applyBorder="1" applyAlignment="1" applyProtection="1">
      <alignment horizontal="center" vertical="center"/>
      <protection locked="0"/>
    </xf>
    <xf numFmtId="20" fontId="29" fillId="9" borderId="96" xfId="7" applyNumberFormat="1" applyFont="1" applyFill="1" applyBorder="1" applyAlignment="1" applyProtection="1">
      <alignment horizontal="center" vertical="center"/>
      <protection locked="0"/>
    </xf>
    <xf numFmtId="0" fontId="12" fillId="2" borderId="16" xfId="5" applyNumberFormat="1" applyFont="1" applyFill="1" applyBorder="1" applyAlignment="1" applyProtection="1">
      <alignment horizontal="center" vertical="center" shrinkToFit="1"/>
      <protection hidden="1"/>
    </xf>
    <xf numFmtId="0" fontId="5" fillId="0" borderId="0" xfId="7" applyFont="1" applyAlignment="1" applyProtection="1">
      <alignment horizontal="left" vertical="center"/>
      <protection hidden="1"/>
    </xf>
    <xf numFmtId="0" fontId="12" fillId="3" borderId="35" xfId="7" applyFont="1" applyFill="1" applyBorder="1" applyAlignment="1" applyProtection="1">
      <alignment horizontal="center" vertical="center"/>
      <protection hidden="1"/>
    </xf>
    <xf numFmtId="0" fontId="12" fillId="3" borderId="106" xfId="7" applyFont="1" applyFill="1" applyBorder="1" applyAlignment="1" applyProtection="1">
      <alignment horizontal="center" vertical="center"/>
      <protection hidden="1"/>
    </xf>
    <xf numFmtId="0" fontId="20" fillId="0" borderId="38" xfId="7" applyFont="1" applyBorder="1" applyAlignment="1" applyProtection="1">
      <alignment horizontal="center" vertical="center"/>
      <protection hidden="1"/>
    </xf>
    <xf numFmtId="0" fontId="20" fillId="0" borderId="107" xfId="7" applyFont="1" applyBorder="1" applyAlignment="1" applyProtection="1">
      <alignment horizontal="center" vertical="center"/>
      <protection hidden="1"/>
    </xf>
    <xf numFmtId="49" fontId="25" fillId="5" borderId="108" xfId="7" applyNumberFormat="1" applyFont="1" applyFill="1" applyBorder="1" applyAlignment="1" applyProtection="1">
      <alignment horizontal="center" vertical="center"/>
      <protection locked="0"/>
    </xf>
    <xf numFmtId="49" fontId="25" fillId="5" borderId="109" xfId="7" applyNumberFormat="1" applyFont="1" applyFill="1" applyBorder="1" applyAlignment="1" applyProtection="1">
      <alignment horizontal="center" vertical="center"/>
      <protection locked="0"/>
    </xf>
    <xf numFmtId="0" fontId="4" fillId="8" borderId="40" xfId="7" applyFont="1" applyFill="1" applyBorder="1" applyAlignment="1" applyProtection="1">
      <alignment horizontal="center" vertical="center"/>
      <protection hidden="1"/>
    </xf>
    <xf numFmtId="0" fontId="4" fillId="8" borderId="63" xfId="7" applyFont="1" applyFill="1" applyBorder="1" applyAlignment="1" applyProtection="1">
      <alignment horizontal="center" vertical="center"/>
      <protection hidden="1"/>
    </xf>
    <xf numFmtId="0" fontId="4" fillId="8" borderId="60" xfId="7" applyFont="1" applyFill="1" applyBorder="1" applyAlignment="1" applyProtection="1">
      <alignment horizontal="center" vertical="center"/>
      <protection hidden="1"/>
    </xf>
    <xf numFmtId="0" fontId="12" fillId="0" borderId="39" xfId="7" applyFont="1" applyBorder="1" applyAlignment="1" applyProtection="1">
      <alignment horizontal="center" vertical="center" shrinkToFit="1"/>
      <protection locked="0"/>
    </xf>
    <xf numFmtId="0" fontId="20" fillId="0" borderId="0" xfId="7" applyFont="1" applyBorder="1" applyAlignment="1" applyProtection="1">
      <alignment vertical="center" wrapText="1"/>
      <protection hidden="1"/>
    </xf>
    <xf numFmtId="0" fontId="5" fillId="0" borderId="0" xfId="2" applyFont="1" applyAlignment="1" applyProtection="1">
      <alignment horizontal="left" vertical="center"/>
      <protection hidden="1"/>
    </xf>
    <xf numFmtId="0" fontId="19" fillId="0" borderId="0" xfId="7" applyFont="1" applyBorder="1" applyAlignment="1" applyProtection="1">
      <alignment horizontal="left" vertical="center" wrapText="1"/>
      <protection hidden="1"/>
    </xf>
    <xf numFmtId="0" fontId="3" fillId="0" borderId="0" xfId="7" applyFont="1" applyBorder="1" applyAlignment="1" applyProtection="1">
      <alignment horizontal="left" vertical="center" wrapText="1"/>
      <protection hidden="1"/>
    </xf>
    <xf numFmtId="0" fontId="11" fillId="0" borderId="45" xfId="5" applyFont="1" applyBorder="1" applyAlignment="1" applyProtection="1">
      <alignment horizontal="center" vertical="center" shrinkToFit="1"/>
      <protection locked="0"/>
    </xf>
    <xf numFmtId="0" fontId="13" fillId="0" borderId="104" xfId="5" applyFont="1" applyBorder="1" applyAlignment="1" applyProtection="1">
      <alignment horizontal="center" vertical="center" shrinkToFit="1"/>
      <protection locked="0"/>
    </xf>
    <xf numFmtId="0" fontId="13" fillId="0" borderId="105" xfId="5" applyFont="1" applyBorder="1" applyAlignment="1" applyProtection="1">
      <alignment horizontal="center" vertical="center" shrinkToFit="1"/>
      <protection locked="0"/>
    </xf>
    <xf numFmtId="177" fontId="12" fillId="2" borderId="97" xfId="7" applyNumberFormat="1" applyFont="1" applyFill="1" applyBorder="1" applyAlignment="1" applyProtection="1">
      <alignment horizontal="center" vertical="center" shrinkToFit="1"/>
      <protection hidden="1"/>
    </xf>
    <xf numFmtId="177" fontId="12" fillId="2" borderId="98" xfId="7" applyNumberFormat="1" applyFont="1" applyFill="1" applyBorder="1" applyAlignment="1" applyProtection="1">
      <alignment horizontal="center" vertical="center" shrinkToFit="1"/>
      <protection hidden="1"/>
    </xf>
    <xf numFmtId="177" fontId="12" fillId="2" borderId="99" xfId="7" applyNumberFormat="1" applyFont="1" applyFill="1" applyBorder="1" applyAlignment="1" applyProtection="1">
      <alignment horizontal="center" vertical="center" shrinkToFit="1"/>
      <protection hidden="1"/>
    </xf>
    <xf numFmtId="0" fontId="13" fillId="6" borderId="21" xfId="7" applyFont="1" applyFill="1" applyBorder="1" applyAlignment="1" applyProtection="1">
      <alignment horizontal="center" vertical="center" shrinkToFit="1"/>
      <protection hidden="1"/>
    </xf>
    <xf numFmtId="0" fontId="13" fillId="6" borderId="63" xfId="7" applyFont="1" applyFill="1" applyBorder="1" applyAlignment="1" applyProtection="1">
      <alignment horizontal="center" vertical="center" shrinkToFit="1"/>
      <protection hidden="1"/>
    </xf>
    <xf numFmtId="0" fontId="13" fillId="6" borderId="100" xfId="7" applyFont="1" applyFill="1" applyBorder="1" applyAlignment="1" applyProtection="1">
      <alignment horizontal="center" vertical="center" shrinkToFit="1"/>
      <protection hidden="1"/>
    </xf>
    <xf numFmtId="0" fontId="13" fillId="7" borderId="101" xfId="7" applyFont="1" applyFill="1" applyBorder="1" applyAlignment="1" applyProtection="1">
      <alignment horizontal="center" vertical="center" shrinkToFit="1"/>
      <protection hidden="1"/>
    </xf>
    <xf numFmtId="0" fontId="13" fillId="7" borderId="102" xfId="7" applyFont="1" applyFill="1" applyBorder="1" applyAlignment="1" applyProtection="1">
      <alignment horizontal="center" vertical="center" shrinkToFit="1"/>
      <protection hidden="1"/>
    </xf>
    <xf numFmtId="0" fontId="13" fillId="7" borderId="103" xfId="7" applyFont="1" applyFill="1" applyBorder="1" applyAlignment="1" applyProtection="1">
      <alignment horizontal="center" vertical="center" shrinkToFit="1"/>
      <protection hidden="1"/>
    </xf>
    <xf numFmtId="0" fontId="1" fillId="4" borderId="73" xfId="7" applyFont="1" applyFill="1" applyBorder="1" applyAlignment="1" applyProtection="1">
      <alignment horizontal="center" vertical="center" wrapText="1"/>
      <protection hidden="1"/>
    </xf>
    <xf numFmtId="0" fontId="1" fillId="4" borderId="14" xfId="7" applyFont="1" applyFill="1" applyBorder="1" applyAlignment="1" applyProtection="1">
      <alignment horizontal="center" vertical="center" wrapText="1"/>
      <protection hidden="1"/>
    </xf>
    <xf numFmtId="0" fontId="4" fillId="2" borderId="40" xfId="7" applyFont="1" applyFill="1" applyBorder="1" applyAlignment="1" applyProtection="1">
      <alignment horizontal="center" vertical="center"/>
      <protection hidden="1"/>
    </xf>
    <xf numFmtId="0" fontId="4" fillId="2" borderId="63" xfId="7" applyFont="1" applyFill="1" applyBorder="1" applyAlignment="1" applyProtection="1">
      <alignment horizontal="center" vertical="center"/>
      <protection hidden="1"/>
    </xf>
    <xf numFmtId="0" fontId="4" fillId="2" borderId="60" xfId="7" applyFont="1" applyFill="1" applyBorder="1" applyAlignment="1" applyProtection="1">
      <alignment horizontal="center" vertical="center"/>
      <protection hidden="1"/>
    </xf>
    <xf numFmtId="0" fontId="5" fillId="0" borderId="0" xfId="7" applyFont="1" applyBorder="1" applyAlignment="1" applyProtection="1">
      <alignment horizontal="left" vertical="center"/>
    </xf>
    <xf numFmtId="0" fontId="17" fillId="0" borderId="38" xfId="7" applyFont="1" applyBorder="1" applyAlignment="1" applyProtection="1">
      <alignment horizontal="center" vertical="center"/>
      <protection hidden="1"/>
    </xf>
    <xf numFmtId="0" fontId="17" fillId="0" borderId="0" xfId="7" applyFont="1" applyBorder="1" applyAlignment="1" applyProtection="1">
      <alignment horizontal="center" vertical="center"/>
      <protection hidden="1"/>
    </xf>
    <xf numFmtId="0" fontId="20" fillId="0" borderId="0" xfId="7" applyFont="1" applyBorder="1" applyAlignment="1" applyProtection="1">
      <alignment horizontal="center" vertical="center"/>
      <protection hidden="1"/>
    </xf>
    <xf numFmtId="20" fontId="26" fillId="9" borderId="108" xfId="7" applyNumberFormat="1" applyFont="1" applyFill="1" applyBorder="1" applyAlignment="1" applyProtection="1">
      <alignment horizontal="center" vertical="center"/>
      <protection locked="0"/>
    </xf>
    <xf numFmtId="0" fontId="27" fillId="9" borderId="115" xfId="5" applyFont="1" applyFill="1" applyBorder="1" applyAlignment="1" applyProtection="1">
      <alignment horizontal="center" vertical="center"/>
      <protection locked="0"/>
    </xf>
    <xf numFmtId="0" fontId="27" fillId="9" borderId="109" xfId="5" applyFont="1" applyFill="1" applyBorder="1" applyAlignment="1" applyProtection="1">
      <alignment horizontal="center" vertical="center"/>
      <protection locked="0"/>
    </xf>
    <xf numFmtId="0" fontId="17" fillId="0" borderId="0" xfId="5" applyFont="1" applyAlignment="1" applyProtection="1">
      <alignment horizontal="left" vertical="center"/>
      <protection locked="0"/>
    </xf>
    <xf numFmtId="0" fontId="11" fillId="0" borderId="43" xfId="5" applyFont="1" applyBorder="1" applyAlignment="1" applyProtection="1">
      <alignment horizontal="center" vertical="center" shrinkToFit="1"/>
      <protection locked="0"/>
    </xf>
    <xf numFmtId="0" fontId="11" fillId="0" borderId="54" xfId="5" applyFont="1" applyBorder="1" applyAlignment="1" applyProtection="1">
      <alignment horizontal="center" vertical="center" shrinkToFit="1"/>
      <protection locked="0"/>
    </xf>
    <xf numFmtId="0" fontId="11" fillId="0" borderId="76" xfId="5" applyFont="1" applyBorder="1" applyAlignment="1" applyProtection="1">
      <alignment horizontal="center" vertical="center" shrinkToFit="1"/>
      <protection locked="0"/>
    </xf>
    <xf numFmtId="0" fontId="6" fillId="4" borderId="74" xfId="5" applyFont="1" applyFill="1" applyBorder="1" applyAlignment="1" applyProtection="1">
      <alignment horizontal="center" vertical="center" wrapText="1"/>
      <protection hidden="1"/>
    </xf>
    <xf numFmtId="0" fontId="6" fillId="4" borderId="51" xfId="5" applyFont="1" applyFill="1" applyBorder="1" applyAlignment="1" applyProtection="1">
      <alignment horizontal="center" vertical="center" wrapText="1"/>
      <protection hidden="1"/>
    </xf>
    <xf numFmtId="0" fontId="6" fillId="4" borderId="25" xfId="5" applyFont="1" applyFill="1" applyBorder="1" applyAlignment="1" applyProtection="1">
      <alignment horizontal="center" vertical="center" wrapText="1"/>
      <protection hidden="1"/>
    </xf>
    <xf numFmtId="0" fontId="17" fillId="0" borderId="0" xfId="5" applyFont="1" applyBorder="1" applyAlignment="1" applyProtection="1">
      <alignment horizontal="left" vertical="center" shrinkToFit="1"/>
      <protection locked="0"/>
    </xf>
    <xf numFmtId="0" fontId="6" fillId="2" borderId="30" xfId="7" applyFont="1" applyFill="1" applyBorder="1" applyAlignment="1" applyProtection="1">
      <alignment horizontal="center" vertical="center" wrapText="1"/>
      <protection hidden="1"/>
    </xf>
    <xf numFmtId="0" fontId="6" fillId="2" borderId="15" xfId="7" applyFont="1" applyFill="1" applyBorder="1" applyAlignment="1" applyProtection="1">
      <alignment horizontal="center" vertical="center" wrapText="1"/>
      <protection hidden="1"/>
    </xf>
    <xf numFmtId="0" fontId="6" fillId="2" borderId="75" xfId="7" applyFont="1" applyFill="1" applyBorder="1" applyAlignment="1" applyProtection="1">
      <alignment horizontal="center" vertical="center" wrapText="1"/>
      <protection hidden="1"/>
    </xf>
    <xf numFmtId="0" fontId="12" fillId="2" borderId="13" xfId="5" applyNumberFormat="1" applyFont="1" applyFill="1" applyBorder="1" applyAlignment="1" applyProtection="1">
      <alignment horizontal="center" vertical="center" shrinkToFit="1"/>
      <protection hidden="1"/>
    </xf>
    <xf numFmtId="0" fontId="5" fillId="4" borderId="20" xfId="6" applyFont="1" applyFill="1" applyBorder="1" applyAlignment="1" applyProtection="1">
      <alignment horizontal="center" vertical="center"/>
      <protection hidden="1"/>
    </xf>
    <xf numFmtId="0" fontId="5" fillId="4" borderId="11" xfId="6" applyFont="1" applyFill="1" applyBorder="1" applyAlignment="1" applyProtection="1">
      <alignment horizontal="center" vertical="center"/>
      <protection hidden="1"/>
    </xf>
    <xf numFmtId="0" fontId="5" fillId="4" borderId="12" xfId="6" applyFont="1" applyFill="1" applyBorder="1" applyAlignment="1" applyProtection="1">
      <alignment horizontal="center" vertical="center"/>
      <protection hidden="1"/>
    </xf>
    <xf numFmtId="0" fontId="5" fillId="4" borderId="110" xfId="6" applyFont="1" applyFill="1" applyBorder="1" applyAlignment="1" applyProtection="1">
      <alignment horizontal="center" vertical="center"/>
      <protection hidden="1"/>
    </xf>
    <xf numFmtId="177" fontId="6" fillId="2" borderId="97" xfId="7" applyNumberFormat="1" applyFont="1" applyFill="1" applyBorder="1" applyAlignment="1" applyProtection="1">
      <alignment vertical="center" wrapText="1"/>
    </xf>
    <xf numFmtId="177" fontId="6" fillId="2" borderId="98" xfId="7" applyNumberFormat="1" applyFont="1" applyFill="1" applyBorder="1" applyAlignment="1" applyProtection="1">
      <alignment vertical="center" wrapText="1"/>
    </xf>
    <xf numFmtId="177" fontId="6" fillId="2" borderId="99" xfId="7" applyNumberFormat="1" applyFont="1" applyFill="1" applyBorder="1" applyAlignment="1" applyProtection="1">
      <alignment vertical="center" wrapText="1"/>
    </xf>
    <xf numFmtId="0" fontId="25" fillId="5" borderId="108" xfId="7" applyFont="1" applyFill="1" applyBorder="1" applyAlignment="1" applyProtection="1">
      <alignment horizontal="center" vertical="center"/>
      <protection locked="0"/>
    </xf>
    <xf numFmtId="0" fontId="25" fillId="5" borderId="109" xfId="7" applyFont="1" applyFill="1" applyBorder="1" applyAlignment="1" applyProtection="1">
      <alignment horizontal="center" vertical="center"/>
      <protection locked="0"/>
    </xf>
    <xf numFmtId="0" fontId="17" fillId="0" borderId="0" xfId="5" applyFont="1" applyBorder="1" applyAlignment="1" applyProtection="1">
      <alignment horizontal="left" vertical="center"/>
      <protection locked="0"/>
    </xf>
    <xf numFmtId="0" fontId="5" fillId="0" borderId="0" xfId="7" applyFont="1" applyBorder="1" applyAlignment="1" applyProtection="1">
      <alignment horizontal="left" vertical="center"/>
      <protection hidden="1"/>
    </xf>
    <xf numFmtId="0" fontId="12" fillId="0" borderId="1" xfId="7" applyFont="1" applyBorder="1" applyAlignment="1" applyProtection="1">
      <alignment horizontal="center" vertical="center" shrinkToFit="1"/>
      <protection locked="0"/>
    </xf>
    <xf numFmtId="0" fontId="11" fillId="0" borderId="77" xfId="5" applyFont="1" applyBorder="1" applyAlignment="1" applyProtection="1">
      <alignment horizontal="center" vertical="center" shrinkToFit="1"/>
      <protection locked="0"/>
    </xf>
    <xf numFmtId="0" fontId="11" fillId="0" borderId="111" xfId="5" applyFont="1" applyBorder="1" applyAlignment="1" applyProtection="1">
      <alignment horizontal="center" vertical="center" shrinkToFit="1"/>
      <protection locked="0"/>
    </xf>
    <xf numFmtId="0" fontId="12" fillId="2" borderId="112" xfId="5" applyFont="1" applyFill="1" applyBorder="1" applyAlignment="1" applyProtection="1">
      <alignment horizontal="center" vertical="center" shrinkToFit="1"/>
      <protection hidden="1"/>
    </xf>
    <xf numFmtId="0" fontId="12" fillId="2" borderId="113" xfId="5" applyFont="1" applyFill="1" applyBorder="1" applyAlignment="1" applyProtection="1">
      <alignment horizontal="center" vertical="center" shrinkToFit="1"/>
      <protection hidden="1"/>
    </xf>
    <xf numFmtId="0" fontId="5" fillId="4" borderId="114" xfId="6" applyFont="1" applyFill="1" applyBorder="1" applyAlignment="1" applyProtection="1">
      <alignment horizontal="center" vertical="center"/>
      <protection hidden="1"/>
    </xf>
    <xf numFmtId="0" fontId="12" fillId="2" borderId="35" xfId="5" applyNumberFormat="1" applyFont="1" applyFill="1" applyBorder="1" applyAlignment="1" applyProtection="1">
      <alignment horizontal="center" vertical="center" shrinkToFit="1"/>
      <protection hidden="1"/>
    </xf>
    <xf numFmtId="0" fontId="12" fillId="2" borderId="99" xfId="5" applyNumberFormat="1" applyFont="1" applyFill="1" applyBorder="1" applyAlignment="1" applyProtection="1">
      <alignment horizontal="center" vertical="center" shrinkToFit="1"/>
      <protection hidden="1"/>
    </xf>
    <xf numFmtId="0" fontId="4" fillId="0" borderId="40" xfId="7" applyFont="1" applyBorder="1" applyAlignment="1" applyProtection="1">
      <alignment horizontal="center" vertical="center"/>
      <protection hidden="1"/>
    </xf>
    <xf numFmtId="0" fontId="4" fillId="0" borderId="63" xfId="7" applyFont="1" applyBorder="1" applyAlignment="1" applyProtection="1">
      <alignment horizontal="center" vertical="center"/>
      <protection hidden="1"/>
    </xf>
    <xf numFmtId="0" fontId="4" fillId="0" borderId="60" xfId="7" applyFont="1" applyBorder="1" applyAlignment="1" applyProtection="1">
      <alignment horizontal="center" vertical="center"/>
      <protection hidden="1"/>
    </xf>
    <xf numFmtId="0" fontId="34" fillId="0" borderId="46" xfId="7" applyFont="1" applyBorder="1" applyAlignment="1" applyProtection="1">
      <alignment horizontal="center" vertical="center"/>
      <protection hidden="1"/>
    </xf>
    <xf numFmtId="0" fontId="34" fillId="0" borderId="47" xfId="7" applyFont="1" applyBorder="1" applyAlignment="1" applyProtection="1">
      <alignment horizontal="center" vertical="center"/>
      <protection hidden="1"/>
    </xf>
    <xf numFmtId="0" fontId="12" fillId="0" borderId="46" xfId="7" applyFont="1" applyBorder="1" applyAlignment="1" applyProtection="1">
      <alignment horizontal="center" vertical="center"/>
      <protection hidden="1"/>
    </xf>
    <xf numFmtId="0" fontId="12" fillId="0" borderId="47" xfId="7" applyFont="1" applyBorder="1" applyAlignment="1" applyProtection="1">
      <alignment horizontal="center" vertical="center"/>
      <protection hidden="1"/>
    </xf>
    <xf numFmtId="0" fontId="12" fillId="0" borderId="104" xfId="7" applyFont="1" applyBorder="1" applyAlignment="1" applyProtection="1">
      <alignment horizontal="center" vertical="center"/>
      <protection hidden="1"/>
    </xf>
    <xf numFmtId="0" fontId="12" fillId="0" borderId="105" xfId="7" applyFont="1" applyBorder="1" applyAlignment="1" applyProtection="1">
      <alignment horizontal="center" vertical="center"/>
      <protection hidden="1"/>
    </xf>
    <xf numFmtId="0" fontId="22" fillId="0" borderId="116" xfId="5" applyFont="1" applyFill="1" applyBorder="1" applyAlignment="1" applyProtection="1">
      <alignment horizontal="center" vertical="center" shrinkToFit="1"/>
      <protection hidden="1"/>
    </xf>
    <xf numFmtId="0" fontId="22" fillId="0" borderId="117" xfId="5" applyFont="1" applyFill="1" applyBorder="1" applyAlignment="1" applyProtection="1">
      <alignment horizontal="center" vertical="center" shrinkToFit="1"/>
      <protection hidden="1"/>
    </xf>
    <xf numFmtId="0" fontId="22" fillId="0" borderId="118" xfId="5" applyFont="1" applyFill="1" applyBorder="1" applyAlignment="1" applyProtection="1">
      <alignment horizontal="center" vertical="center" shrinkToFit="1"/>
      <protection hidden="1"/>
    </xf>
    <xf numFmtId="0" fontId="22" fillId="0" borderId="73" xfId="5" applyFont="1" applyFill="1" applyBorder="1" applyAlignment="1" applyProtection="1">
      <alignment horizontal="center" vertical="center" shrinkToFit="1"/>
      <protection hidden="1"/>
    </xf>
    <xf numFmtId="0" fontId="22" fillId="0" borderId="119" xfId="5" applyFont="1" applyFill="1" applyBorder="1" applyAlignment="1" applyProtection="1">
      <alignment horizontal="center" vertical="center" shrinkToFit="1"/>
      <protection hidden="1"/>
    </xf>
    <xf numFmtId="0" fontId="22" fillId="0" borderId="120" xfId="5" applyFont="1" applyFill="1" applyBorder="1" applyAlignment="1" applyProtection="1">
      <alignment horizontal="center" vertical="center" shrinkToFit="1"/>
      <protection hidden="1"/>
    </xf>
    <xf numFmtId="0" fontId="22" fillId="0" borderId="58" xfId="5" applyFont="1" applyFill="1" applyBorder="1" applyAlignment="1" applyProtection="1">
      <alignment horizontal="center" vertical="center" shrinkToFit="1"/>
      <protection hidden="1"/>
    </xf>
    <xf numFmtId="0" fontId="22" fillId="0" borderId="59" xfId="5" applyFont="1" applyFill="1" applyBorder="1" applyAlignment="1" applyProtection="1">
      <alignment horizontal="center" vertical="center" shrinkToFit="1"/>
      <protection hidden="1"/>
    </xf>
    <xf numFmtId="0" fontId="22" fillId="0" borderId="121" xfId="5" applyFont="1" applyFill="1" applyBorder="1" applyAlignment="1" applyProtection="1">
      <alignment horizontal="center" vertical="center" shrinkToFit="1"/>
      <protection hidden="1"/>
    </xf>
    <xf numFmtId="0" fontId="22" fillId="0" borderId="122" xfId="5" applyFont="1" applyFill="1" applyBorder="1" applyAlignment="1" applyProtection="1">
      <alignment horizontal="center" vertical="center" shrinkToFit="1"/>
      <protection hidden="1"/>
    </xf>
    <xf numFmtId="0" fontId="22" fillId="0" borderId="123" xfId="5" applyFont="1" applyFill="1" applyBorder="1" applyAlignment="1" applyProtection="1">
      <alignment horizontal="center" vertical="center" shrinkToFit="1"/>
      <protection hidden="1"/>
    </xf>
    <xf numFmtId="0" fontId="22" fillId="0" borderId="124" xfId="5" applyFont="1" applyFill="1" applyBorder="1" applyAlignment="1" applyProtection="1">
      <alignment horizontal="center" vertical="center" shrinkToFit="1"/>
      <protection hidden="1"/>
    </xf>
    <xf numFmtId="0" fontId="13" fillId="0" borderId="45" xfId="5" applyFont="1" applyBorder="1" applyAlignment="1" applyProtection="1">
      <alignment horizontal="center" vertical="center" shrinkToFit="1"/>
      <protection locked="0"/>
    </xf>
    <xf numFmtId="20" fontId="29" fillId="9" borderId="108" xfId="7" applyNumberFormat="1" applyFont="1" applyFill="1" applyBorder="1" applyAlignment="1" applyProtection="1">
      <alignment horizontal="center" vertical="center"/>
      <protection locked="0"/>
    </xf>
    <xf numFmtId="0" fontId="35" fillId="9" borderId="115" xfId="3" applyFont="1" applyFill="1" applyBorder="1" applyAlignment="1" applyProtection="1">
      <alignment horizontal="center" vertical="center"/>
      <protection locked="0"/>
    </xf>
    <xf numFmtId="0" fontId="35" fillId="9" borderId="109" xfId="3" applyFont="1" applyFill="1" applyBorder="1" applyAlignment="1" applyProtection="1">
      <alignment horizontal="center" vertical="center"/>
      <protection locked="0"/>
    </xf>
    <xf numFmtId="0" fontId="6" fillId="4" borderId="30" xfId="7" applyFont="1" applyFill="1" applyBorder="1" applyAlignment="1" applyProtection="1">
      <alignment horizontal="center" vertical="center" wrapText="1"/>
      <protection hidden="1"/>
    </xf>
    <xf numFmtId="0" fontId="6" fillId="4" borderId="15" xfId="7" applyFont="1" applyFill="1" applyBorder="1" applyAlignment="1" applyProtection="1">
      <alignment horizontal="center" vertical="center" wrapText="1"/>
      <protection hidden="1"/>
    </xf>
    <xf numFmtId="0" fontId="6" fillId="4" borderId="75" xfId="7" applyFont="1" applyFill="1" applyBorder="1" applyAlignment="1" applyProtection="1">
      <alignment horizontal="center" vertical="center" wrapText="1"/>
      <protection hidden="1"/>
    </xf>
    <xf numFmtId="177" fontId="6" fillId="4" borderId="97" xfId="7" applyNumberFormat="1" applyFont="1" applyFill="1" applyBorder="1" applyAlignment="1" applyProtection="1">
      <alignment vertical="center" wrapText="1"/>
    </xf>
    <xf numFmtId="177" fontId="6" fillId="4" borderId="98" xfId="7" applyNumberFormat="1" applyFont="1" applyFill="1" applyBorder="1" applyAlignment="1" applyProtection="1">
      <alignment vertical="center" wrapText="1"/>
    </xf>
    <xf numFmtId="177" fontId="6" fillId="4" borderId="99" xfId="7" applyNumberFormat="1" applyFont="1" applyFill="1" applyBorder="1" applyAlignment="1" applyProtection="1">
      <alignment vertical="center" wrapText="1"/>
    </xf>
    <xf numFmtId="0" fontId="13" fillId="0" borderId="77" xfId="5" applyFont="1" applyBorder="1" applyAlignment="1" applyProtection="1">
      <alignment horizontal="center" vertical="center" shrinkToFit="1"/>
      <protection locked="0"/>
    </xf>
    <xf numFmtId="0" fontId="13" fillId="0" borderId="111" xfId="5" applyFont="1" applyBorder="1" applyAlignment="1" applyProtection="1">
      <alignment horizontal="center" vertical="center" shrinkToFit="1"/>
      <protection locked="0"/>
    </xf>
    <xf numFmtId="0" fontId="0" fillId="0" borderId="0" xfId="0" applyAlignment="1">
      <alignment horizontal="left" vertical="top" wrapText="1"/>
    </xf>
    <xf numFmtId="0" fontId="0" fillId="0" borderId="56" xfId="0" applyBorder="1" applyAlignment="1">
      <alignment horizontal="left" vertical="top" wrapText="1"/>
    </xf>
    <xf numFmtId="0" fontId="0" fillId="0" borderId="59" xfId="0" applyBorder="1" applyAlignment="1">
      <alignment horizontal="left" vertical="top" wrapText="1"/>
    </xf>
    <xf numFmtId="0" fontId="0" fillId="0" borderId="89" xfId="0" applyBorder="1" applyAlignment="1">
      <alignment horizontal="left" vertical="top" wrapText="1"/>
    </xf>
    <xf numFmtId="0" fontId="0" fillId="0" borderId="57" xfId="0" applyBorder="1" applyAlignment="1">
      <alignment horizontal="left" vertical="top" wrapText="1"/>
    </xf>
    <xf numFmtId="0" fontId="0" fillId="0" borderId="125" xfId="0" applyBorder="1" applyAlignment="1">
      <alignment horizontal="left" vertical="top" wrapText="1"/>
    </xf>
    <xf numFmtId="0" fontId="0" fillId="0" borderId="126" xfId="0" applyBorder="1" applyAlignment="1">
      <alignment horizontal="left" vertical="top" wrapText="1"/>
    </xf>
    <xf numFmtId="0" fontId="0" fillId="0" borderId="0" xfId="0" applyAlignment="1">
      <alignment vertical="top" wrapText="1"/>
    </xf>
    <xf numFmtId="0" fontId="0" fillId="0" borderId="40" xfId="0" applyBorder="1" applyAlignment="1">
      <alignment horizontal="left" vertical="top" wrapText="1"/>
    </xf>
    <xf numFmtId="0" fontId="0" fillId="0" borderId="63" xfId="0" applyBorder="1" applyAlignment="1">
      <alignment horizontal="left" vertical="top" wrapText="1"/>
    </xf>
    <xf numFmtId="0" fontId="0" fillId="0" borderId="60" xfId="0" applyBorder="1" applyAlignment="1">
      <alignment horizontal="left" vertical="top" wrapText="1"/>
    </xf>
    <xf numFmtId="0" fontId="0" fillId="0" borderId="0" xfId="0" applyBorder="1" applyAlignment="1">
      <alignment horizontal="left" vertical="top" wrapText="1"/>
    </xf>
  </cellXfs>
  <cellStyles count="8">
    <cellStyle name="標準" xfId="0" builtinId="0"/>
    <cellStyle name="標準_（横浜＆札幌案）勤務形態一覧表※認知ﾃﾞｲ単独・併設・共用" xfId="1"/>
    <cellStyle name="標準_（横浜）勤務形態一覧表※認知ﾃﾞｲ単独・併設" xfId="2"/>
    <cellStyle name="標準_（参考様式1）勤務形態一覧表※GH" xfId="3"/>
    <cellStyle name="標準_（参考様式1）勤務形態一覧表※介護予防支援事業" xfId="4"/>
    <cellStyle name="標準_（参考様式1）勤務形態一覧表※小規模多機能" xfId="5"/>
    <cellStyle name="標準_（参考様式1）勤務形態一覧表※特定施設" xfId="6"/>
    <cellStyle name="標準_21-sanko_yosiki1_gh"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7"/>
  <sheetViews>
    <sheetView showZeros="0" tabSelected="1" view="pageBreakPreview" zoomScale="85" zoomScaleNormal="100" zoomScaleSheetLayoutView="85" workbookViewId="0">
      <selection activeCell="J1" sqref="J1:K1"/>
    </sheetView>
  </sheetViews>
  <sheetFormatPr defaultRowHeight="14.25" x14ac:dyDescent="0.15"/>
  <cols>
    <col min="1" max="1" width="1.5" style="18" customWidth="1"/>
    <col min="2" max="2" width="11.625" style="18" customWidth="1"/>
    <col min="3" max="3" width="4.125" style="18" customWidth="1"/>
    <col min="4" max="4" width="11.625" style="18" customWidth="1"/>
    <col min="5" max="5" width="12.625" style="18" customWidth="1"/>
    <col min="6" max="6" width="15.625" style="18" customWidth="1"/>
    <col min="7" max="34" width="3.625" style="18" customWidth="1"/>
    <col min="35" max="36" width="6.375" style="18" customWidth="1"/>
    <col min="37" max="37" width="7.875" style="19" customWidth="1"/>
    <col min="38" max="38" width="2.125" style="18" customWidth="1"/>
    <col min="39" max="16384" width="9" style="18"/>
  </cols>
  <sheetData>
    <row r="1" spans="1:41" s="117" customFormat="1" ht="24.95" customHeight="1" thickBot="1" x14ac:dyDescent="0.2">
      <c r="A1" s="112"/>
      <c r="B1" s="113" t="s">
        <v>13</v>
      </c>
      <c r="C1" s="112"/>
      <c r="D1" s="112"/>
      <c r="E1" s="112"/>
      <c r="F1" s="112"/>
      <c r="G1" s="112"/>
      <c r="H1" s="112"/>
      <c r="I1" s="114" t="s">
        <v>45</v>
      </c>
      <c r="J1" s="301"/>
      <c r="K1" s="301"/>
      <c r="L1" s="3"/>
      <c r="M1" s="3" t="s">
        <v>3</v>
      </c>
      <c r="N1" s="4"/>
      <c r="O1" s="115" t="s">
        <v>4</v>
      </c>
      <c r="P1" s="116"/>
      <c r="R1" s="118" t="s">
        <v>44</v>
      </c>
      <c r="S1" s="116"/>
      <c r="T1" s="116"/>
      <c r="U1" s="116"/>
      <c r="V1" s="322" t="s">
        <v>97</v>
      </c>
      <c r="W1" s="322"/>
      <c r="X1" s="322"/>
      <c r="Y1" s="322"/>
      <c r="Z1" s="322"/>
      <c r="AA1" s="322"/>
      <c r="AB1" s="322"/>
      <c r="AC1" s="322"/>
      <c r="AD1" s="322"/>
      <c r="AE1" s="322"/>
      <c r="AF1" s="322"/>
      <c r="AG1" s="322"/>
      <c r="AH1" s="322"/>
      <c r="AI1" s="322"/>
      <c r="AJ1" s="156"/>
      <c r="AK1" s="119" t="s">
        <v>23</v>
      </c>
      <c r="AL1" s="116"/>
      <c r="AM1" s="120"/>
      <c r="AN1" s="120"/>
      <c r="AO1" s="120"/>
    </row>
    <row r="2" spans="1:41" s="117" customFormat="1" ht="24.95" customHeight="1" thickBot="1" x14ac:dyDescent="0.2">
      <c r="A2" s="112"/>
      <c r="B2" s="121"/>
      <c r="C2" s="122"/>
      <c r="D2" s="122"/>
      <c r="E2" s="123"/>
      <c r="F2" s="6" t="s">
        <v>69</v>
      </c>
      <c r="G2" s="112"/>
      <c r="H2" s="112"/>
      <c r="I2" s="112"/>
      <c r="J2" s="112"/>
      <c r="K2" s="112"/>
      <c r="L2" s="320"/>
      <c r="M2" s="321"/>
      <c r="N2" s="177" t="s">
        <v>70</v>
      </c>
      <c r="O2" s="116"/>
      <c r="P2" s="116"/>
      <c r="Q2" s="116"/>
      <c r="R2" s="118" t="s">
        <v>5</v>
      </c>
      <c r="S2" s="120"/>
      <c r="U2" s="308"/>
      <c r="V2" s="308"/>
      <c r="W2" s="308"/>
      <c r="X2" s="308"/>
      <c r="Y2" s="308"/>
      <c r="Z2" s="308"/>
      <c r="AA2" s="308"/>
      <c r="AB2" s="308"/>
      <c r="AC2" s="308"/>
      <c r="AD2" s="308"/>
      <c r="AE2" s="308"/>
      <c r="AF2" s="308"/>
      <c r="AG2" s="308"/>
      <c r="AH2" s="308"/>
      <c r="AI2" s="308"/>
      <c r="AJ2" s="157"/>
      <c r="AK2" s="119" t="s">
        <v>31</v>
      </c>
      <c r="AL2" s="116"/>
      <c r="AM2" s="120"/>
      <c r="AN2" s="120"/>
      <c r="AO2" s="120"/>
    </row>
    <row r="3" spans="1:41" s="117" customFormat="1" ht="24.95" customHeight="1" x14ac:dyDescent="0.15">
      <c r="A3" s="112"/>
      <c r="B3" s="6" t="s">
        <v>35</v>
      </c>
      <c r="C3" s="7"/>
      <c r="D3" s="7"/>
      <c r="E3" s="7"/>
      <c r="F3" s="6" t="s">
        <v>36</v>
      </c>
      <c r="G3" s="7"/>
      <c r="H3" s="7"/>
      <c r="J3" s="2"/>
      <c r="K3" s="8"/>
      <c r="L3" s="8"/>
      <c r="M3" s="8"/>
      <c r="N3" s="8"/>
      <c r="O3" s="8"/>
      <c r="P3" s="8"/>
      <c r="Q3" s="8"/>
      <c r="R3" s="8"/>
      <c r="S3" s="8"/>
      <c r="T3" s="8"/>
      <c r="U3" s="8"/>
      <c r="V3" s="6" t="s">
        <v>37</v>
      </c>
      <c r="W3" s="8"/>
      <c r="X3" s="8"/>
      <c r="Y3" s="8"/>
      <c r="Z3" s="5"/>
      <c r="AA3" s="8"/>
      <c r="AB3" s="8"/>
      <c r="AC3" s="8"/>
      <c r="AD3" s="8"/>
      <c r="AE3" s="8"/>
      <c r="AF3" s="124"/>
      <c r="AG3" s="124"/>
      <c r="AH3" s="124"/>
      <c r="AI3" s="124"/>
      <c r="AJ3" s="124"/>
      <c r="AK3" s="125"/>
      <c r="AL3" s="116"/>
      <c r="AM3" s="120"/>
      <c r="AN3" s="120"/>
      <c r="AO3" s="120"/>
    </row>
    <row r="4" spans="1:41" s="117" customFormat="1" ht="24.95" customHeight="1" x14ac:dyDescent="0.15">
      <c r="A4" s="112"/>
      <c r="B4" s="208" t="s">
        <v>101</v>
      </c>
      <c r="C4" s="7"/>
      <c r="D4" s="7"/>
      <c r="E4" s="7"/>
      <c r="F4" s="6"/>
      <c r="G4" s="7"/>
      <c r="H4" s="7"/>
      <c r="J4" s="2"/>
      <c r="K4" s="8"/>
      <c r="L4" s="8"/>
      <c r="M4" s="8"/>
      <c r="N4" s="8"/>
      <c r="O4" s="8"/>
      <c r="P4" s="8"/>
      <c r="Q4" s="8"/>
      <c r="R4" s="8"/>
      <c r="S4" s="8"/>
      <c r="T4" s="8"/>
      <c r="U4" s="8"/>
      <c r="V4" s="6"/>
      <c r="W4" s="8"/>
      <c r="X4" s="8"/>
      <c r="Y4" s="8"/>
      <c r="Z4" s="5"/>
      <c r="AA4" s="8"/>
      <c r="AB4" s="8"/>
      <c r="AC4" s="8"/>
      <c r="AD4" s="8"/>
      <c r="AE4" s="8"/>
      <c r="AF4" s="124"/>
      <c r="AG4" s="124"/>
      <c r="AH4" s="124"/>
      <c r="AI4" s="124"/>
      <c r="AJ4" s="124"/>
      <c r="AK4" s="125"/>
      <c r="AL4" s="116"/>
      <c r="AM4" s="120"/>
      <c r="AN4" s="120"/>
      <c r="AO4" s="120"/>
    </row>
    <row r="5" spans="1:41" ht="3.75" customHeight="1" thickBot="1" x14ac:dyDescent="0.2">
      <c r="A5" s="20"/>
      <c r="B5" s="24"/>
      <c r="C5" s="25"/>
      <c r="D5" s="25"/>
      <c r="E5" s="20"/>
      <c r="F5" s="20"/>
      <c r="G5" s="20"/>
      <c r="H5" s="20"/>
      <c r="I5" s="20"/>
      <c r="J5" s="20"/>
      <c r="K5" s="20"/>
      <c r="L5" s="20"/>
      <c r="M5" s="21"/>
      <c r="N5" s="21"/>
      <c r="O5" s="21"/>
      <c r="P5" s="21"/>
      <c r="Q5" s="21"/>
      <c r="R5" s="21"/>
      <c r="S5" s="23"/>
      <c r="T5" s="22"/>
      <c r="U5" s="21"/>
      <c r="V5" s="21"/>
      <c r="W5" s="21"/>
      <c r="X5" s="21"/>
      <c r="Y5" s="21"/>
      <c r="Z5" s="21"/>
      <c r="AA5" s="21"/>
      <c r="AB5" s="21"/>
      <c r="AC5" s="21"/>
      <c r="AD5" s="21"/>
      <c r="AE5" s="21"/>
      <c r="AF5" s="21"/>
      <c r="AG5" s="21"/>
      <c r="AH5" s="21"/>
      <c r="AI5" s="21"/>
      <c r="AJ5" s="21"/>
      <c r="AK5" s="28"/>
      <c r="AL5" s="21"/>
      <c r="AM5" s="23"/>
      <c r="AN5" s="23"/>
      <c r="AO5" s="23"/>
    </row>
    <row r="6" spans="1:41" ht="19.5" customHeight="1" x14ac:dyDescent="0.15">
      <c r="A6" s="20"/>
      <c r="B6" s="209"/>
      <c r="C6" s="305" t="s">
        <v>0</v>
      </c>
      <c r="D6" s="210"/>
      <c r="E6" s="211"/>
      <c r="F6" s="289" t="s">
        <v>10</v>
      </c>
      <c r="G6" s="316" t="s">
        <v>32</v>
      </c>
      <c r="H6" s="314"/>
      <c r="I6" s="314"/>
      <c r="J6" s="314"/>
      <c r="K6" s="314"/>
      <c r="L6" s="314"/>
      <c r="M6" s="314"/>
      <c r="N6" s="313" t="s">
        <v>28</v>
      </c>
      <c r="O6" s="314"/>
      <c r="P6" s="314"/>
      <c r="Q6" s="314"/>
      <c r="R6" s="314"/>
      <c r="S6" s="314"/>
      <c r="T6" s="315"/>
      <c r="U6" s="313" t="s">
        <v>29</v>
      </c>
      <c r="V6" s="314"/>
      <c r="W6" s="314"/>
      <c r="X6" s="314"/>
      <c r="Y6" s="314"/>
      <c r="Z6" s="314"/>
      <c r="AA6" s="315"/>
      <c r="AB6" s="313" t="s">
        <v>30</v>
      </c>
      <c r="AC6" s="314"/>
      <c r="AD6" s="314"/>
      <c r="AE6" s="314"/>
      <c r="AF6" s="314"/>
      <c r="AG6" s="314"/>
      <c r="AH6" s="329"/>
      <c r="AI6" s="309" t="s">
        <v>140</v>
      </c>
      <c r="AJ6" s="317" t="s">
        <v>67</v>
      </c>
      <c r="AK6" s="317" t="s">
        <v>68</v>
      </c>
      <c r="AL6" s="25"/>
      <c r="AM6" s="29"/>
      <c r="AN6" s="29"/>
    </row>
    <row r="7" spans="1:41" ht="19.5" customHeight="1" x14ac:dyDescent="0.15">
      <c r="A7" s="20"/>
      <c r="B7" s="212" t="s">
        <v>1</v>
      </c>
      <c r="C7" s="306"/>
      <c r="D7" s="213" t="s">
        <v>6</v>
      </c>
      <c r="E7" s="214" t="s">
        <v>2</v>
      </c>
      <c r="F7" s="290"/>
      <c r="G7" s="219">
        <v>1</v>
      </c>
      <c r="H7" s="220">
        <v>2</v>
      </c>
      <c r="I7" s="220">
        <v>3</v>
      </c>
      <c r="J7" s="220">
        <v>4</v>
      </c>
      <c r="K7" s="220">
        <v>5</v>
      </c>
      <c r="L7" s="220">
        <v>6</v>
      </c>
      <c r="M7" s="221">
        <v>7</v>
      </c>
      <c r="N7" s="222">
        <v>8</v>
      </c>
      <c r="O7" s="220">
        <v>9</v>
      </c>
      <c r="P7" s="220">
        <v>10</v>
      </c>
      <c r="Q7" s="220">
        <v>11</v>
      </c>
      <c r="R7" s="220">
        <v>12</v>
      </c>
      <c r="S7" s="220">
        <v>13</v>
      </c>
      <c r="T7" s="223">
        <v>14</v>
      </c>
      <c r="U7" s="222">
        <v>15</v>
      </c>
      <c r="V7" s="220">
        <v>16</v>
      </c>
      <c r="W7" s="220">
        <v>17</v>
      </c>
      <c r="X7" s="220">
        <v>18</v>
      </c>
      <c r="Y7" s="220">
        <v>19</v>
      </c>
      <c r="Z7" s="220">
        <v>20</v>
      </c>
      <c r="AA7" s="223">
        <v>21</v>
      </c>
      <c r="AB7" s="222">
        <v>22</v>
      </c>
      <c r="AC7" s="220">
        <v>23</v>
      </c>
      <c r="AD7" s="220">
        <v>24</v>
      </c>
      <c r="AE7" s="220">
        <v>25</v>
      </c>
      <c r="AF7" s="220">
        <v>26</v>
      </c>
      <c r="AG7" s="220">
        <v>27</v>
      </c>
      <c r="AH7" s="224">
        <v>28</v>
      </c>
      <c r="AI7" s="310"/>
      <c r="AJ7" s="318"/>
      <c r="AK7" s="318"/>
      <c r="AL7" s="25"/>
      <c r="AM7" s="29"/>
      <c r="AN7" s="29"/>
    </row>
    <row r="8" spans="1:41" ht="19.5" customHeight="1" thickBot="1" x14ac:dyDescent="0.2">
      <c r="A8" s="20"/>
      <c r="B8" s="215"/>
      <c r="C8" s="307"/>
      <c r="D8" s="216"/>
      <c r="E8" s="217"/>
      <c r="F8" s="218" t="s">
        <v>20</v>
      </c>
      <c r="G8" s="12"/>
      <c r="H8" s="13"/>
      <c r="I8" s="13"/>
      <c r="J8" s="13"/>
      <c r="K8" s="13"/>
      <c r="L8" s="13"/>
      <c r="M8" s="14"/>
      <c r="N8" s="15"/>
      <c r="O8" s="13"/>
      <c r="P8" s="13"/>
      <c r="Q8" s="13"/>
      <c r="R8" s="13"/>
      <c r="S8" s="13"/>
      <c r="T8" s="16"/>
      <c r="U8" s="17"/>
      <c r="V8" s="13"/>
      <c r="W8" s="13"/>
      <c r="X8" s="13"/>
      <c r="Y8" s="13"/>
      <c r="Z8" s="13"/>
      <c r="AA8" s="14"/>
      <c r="AB8" s="15"/>
      <c r="AC8" s="13"/>
      <c r="AD8" s="13"/>
      <c r="AE8" s="13"/>
      <c r="AF8" s="13"/>
      <c r="AG8" s="13"/>
      <c r="AH8" s="174"/>
      <c r="AI8" s="311"/>
      <c r="AJ8" s="319"/>
      <c r="AK8" s="319"/>
      <c r="AL8" s="25"/>
      <c r="AM8" s="29"/>
      <c r="AN8" s="29"/>
    </row>
    <row r="9" spans="1:41" ht="18" customHeight="1" x14ac:dyDescent="0.15">
      <c r="A9" s="20"/>
      <c r="B9" s="9" t="s">
        <v>51</v>
      </c>
      <c r="C9" s="1"/>
      <c r="D9" s="159"/>
      <c r="E9" s="126"/>
      <c r="F9" s="30" t="s">
        <v>24</v>
      </c>
      <c r="G9" s="132"/>
      <c r="H9" s="133"/>
      <c r="I9" s="133"/>
      <c r="J9" s="133"/>
      <c r="K9" s="133"/>
      <c r="L9" s="133"/>
      <c r="M9" s="133"/>
      <c r="N9" s="134"/>
      <c r="O9" s="133"/>
      <c r="P9" s="133"/>
      <c r="Q9" s="133"/>
      <c r="R9" s="133"/>
      <c r="S9" s="133"/>
      <c r="T9" s="133"/>
      <c r="U9" s="134"/>
      <c r="V9" s="133"/>
      <c r="W9" s="133"/>
      <c r="X9" s="133"/>
      <c r="Y9" s="133"/>
      <c r="Z9" s="133"/>
      <c r="AA9" s="133"/>
      <c r="AB9" s="134"/>
      <c r="AC9" s="133"/>
      <c r="AD9" s="133"/>
      <c r="AE9" s="133"/>
      <c r="AF9" s="133"/>
      <c r="AG9" s="133"/>
      <c r="AH9" s="135"/>
      <c r="AI9" s="31">
        <f t="shared" ref="AI9:AI41" si="0">SUM(G9:AH9)</f>
        <v>0</v>
      </c>
      <c r="AJ9" s="256">
        <f>IF(C9="A",$AM$50,IF(AI9&lt;$AM$50,AI9,$AM$50))</f>
        <v>0</v>
      </c>
      <c r="AK9" s="32" t="e">
        <f>IF(SUM(AJ9/$AM$50)&lt;1,ROUNDDOWN(SUM(AJ9/$AM$50),1),1)</f>
        <v>#DIV/0!</v>
      </c>
      <c r="AL9" s="20"/>
    </row>
    <row r="10" spans="1:41" ht="18" customHeight="1" x14ac:dyDescent="0.15">
      <c r="A10" s="20"/>
      <c r="B10" s="10" t="s">
        <v>52</v>
      </c>
      <c r="C10" s="188"/>
      <c r="D10" s="160"/>
      <c r="E10" s="11"/>
      <c r="F10" s="33" t="s">
        <v>25</v>
      </c>
      <c r="G10" s="136"/>
      <c r="H10" s="137"/>
      <c r="I10" s="137"/>
      <c r="J10" s="137"/>
      <c r="K10" s="137"/>
      <c r="L10" s="137"/>
      <c r="M10" s="137"/>
      <c r="N10" s="138"/>
      <c r="O10" s="137"/>
      <c r="P10" s="137"/>
      <c r="Q10" s="137"/>
      <c r="R10" s="137"/>
      <c r="S10" s="137"/>
      <c r="T10" s="137"/>
      <c r="U10" s="138"/>
      <c r="V10" s="137"/>
      <c r="W10" s="137"/>
      <c r="X10" s="137"/>
      <c r="Y10" s="137"/>
      <c r="Z10" s="137"/>
      <c r="AA10" s="137"/>
      <c r="AB10" s="138"/>
      <c r="AC10" s="137"/>
      <c r="AD10" s="137"/>
      <c r="AE10" s="137"/>
      <c r="AF10" s="137"/>
      <c r="AG10" s="137"/>
      <c r="AH10" s="175"/>
      <c r="AI10" s="34">
        <f t="shared" si="0"/>
        <v>0</v>
      </c>
      <c r="AJ10" s="257">
        <f>IF(C10="A",$AM$50,IF(AI10&lt;$AM$50,AI10,$AM$50))</f>
        <v>0</v>
      </c>
      <c r="AK10" s="35" t="e">
        <f>IF(SUM(AJ10/$AM$50)&lt;1,ROUNDDOWN(SUM(AJ10/$AM$50),1),1)</f>
        <v>#DIV/0!</v>
      </c>
      <c r="AL10" s="20"/>
    </row>
    <row r="11" spans="1:41" ht="18" customHeight="1" thickBot="1" x14ac:dyDescent="0.2">
      <c r="A11" s="20"/>
      <c r="B11" s="127"/>
      <c r="C11" s="189"/>
      <c r="D11" s="142"/>
      <c r="E11" s="129"/>
      <c r="F11" s="36" t="s">
        <v>25</v>
      </c>
      <c r="G11" s="141"/>
      <c r="H11" s="128"/>
      <c r="I11" s="128"/>
      <c r="J11" s="128"/>
      <c r="K11" s="128"/>
      <c r="L11" s="128"/>
      <c r="M11" s="128"/>
      <c r="N11" s="139"/>
      <c r="O11" s="128"/>
      <c r="P11" s="128"/>
      <c r="Q11" s="128"/>
      <c r="R11" s="128"/>
      <c r="S11" s="128"/>
      <c r="T11" s="128"/>
      <c r="U11" s="139"/>
      <c r="V11" s="128"/>
      <c r="W11" s="128"/>
      <c r="X11" s="128"/>
      <c r="Y11" s="128"/>
      <c r="Z11" s="128"/>
      <c r="AA11" s="128"/>
      <c r="AB11" s="139"/>
      <c r="AC11" s="128"/>
      <c r="AD11" s="128"/>
      <c r="AE11" s="128"/>
      <c r="AF11" s="128"/>
      <c r="AG11" s="128"/>
      <c r="AH11" s="140"/>
      <c r="AI11" s="37">
        <f t="shared" si="0"/>
        <v>0</v>
      </c>
      <c r="AJ11" s="258">
        <f>IF(C11="A",$AM$50,IF(AI11&lt;$AM$50,AI11,$AM$50))</f>
        <v>0</v>
      </c>
      <c r="AK11" s="38" t="e">
        <f>IF(SUM(AJ11/$AM$50)&lt;1,ROUNDDOWN(SUM(AJ11/$AM$50),1),1)</f>
        <v>#DIV/0!</v>
      </c>
      <c r="AL11" s="20"/>
    </row>
    <row r="12" spans="1:41" ht="18" customHeight="1" x14ac:dyDescent="0.15">
      <c r="A12" s="20"/>
      <c r="B12" s="304" t="s">
        <v>53</v>
      </c>
      <c r="C12" s="324"/>
      <c r="D12" s="161"/>
      <c r="E12" s="325"/>
      <c r="F12" s="39" t="s">
        <v>26</v>
      </c>
      <c r="G12" s="132"/>
      <c r="H12" s="133"/>
      <c r="I12" s="133"/>
      <c r="J12" s="133"/>
      <c r="K12" s="133"/>
      <c r="L12" s="133"/>
      <c r="M12" s="133"/>
      <c r="N12" s="134"/>
      <c r="O12" s="133"/>
      <c r="P12" s="133"/>
      <c r="Q12" s="133"/>
      <c r="R12" s="133"/>
      <c r="S12" s="133"/>
      <c r="T12" s="133"/>
      <c r="U12" s="134"/>
      <c r="V12" s="133"/>
      <c r="W12" s="133"/>
      <c r="X12" s="133"/>
      <c r="Y12" s="133"/>
      <c r="Z12" s="133"/>
      <c r="AA12" s="133"/>
      <c r="AB12" s="134"/>
      <c r="AC12" s="133"/>
      <c r="AD12" s="133"/>
      <c r="AE12" s="133"/>
      <c r="AF12" s="133"/>
      <c r="AG12" s="133"/>
      <c r="AH12" s="135"/>
      <c r="AI12" s="31">
        <f t="shared" si="0"/>
        <v>0</v>
      </c>
      <c r="AJ12" s="312">
        <f>IF(C12="A",$AM$50,IF(SUM(AI12+AI13)&lt;$AM$50,SUM(AI12+AI13),$AM$50))</f>
        <v>0</v>
      </c>
      <c r="AK12" s="280" t="e">
        <f>ROUNDDOWN(AJ42/$AM$50,1)</f>
        <v>#DIV/0!</v>
      </c>
      <c r="AL12" s="20"/>
    </row>
    <row r="13" spans="1:41" ht="18" customHeight="1" x14ac:dyDescent="0.15">
      <c r="A13" s="20"/>
      <c r="B13" s="303"/>
      <c r="C13" s="272"/>
      <c r="D13" s="160"/>
      <c r="E13" s="326"/>
      <c r="F13" s="40" t="s">
        <v>8</v>
      </c>
      <c r="G13" s="141"/>
      <c r="H13" s="128"/>
      <c r="I13" s="128"/>
      <c r="J13" s="128"/>
      <c r="K13" s="128"/>
      <c r="L13" s="128"/>
      <c r="M13" s="128"/>
      <c r="N13" s="139"/>
      <c r="O13" s="128"/>
      <c r="P13" s="128"/>
      <c r="Q13" s="128"/>
      <c r="R13" s="128"/>
      <c r="S13" s="128"/>
      <c r="T13" s="128"/>
      <c r="U13" s="139"/>
      <c r="V13" s="128"/>
      <c r="W13" s="128"/>
      <c r="X13" s="128"/>
      <c r="Y13" s="128"/>
      <c r="Z13" s="128"/>
      <c r="AA13" s="128"/>
      <c r="AB13" s="139"/>
      <c r="AC13" s="128"/>
      <c r="AD13" s="128"/>
      <c r="AE13" s="128"/>
      <c r="AF13" s="128"/>
      <c r="AG13" s="128"/>
      <c r="AH13" s="140"/>
      <c r="AI13" s="37">
        <f t="shared" si="0"/>
        <v>0</v>
      </c>
      <c r="AJ13" s="261"/>
      <c r="AK13" s="281"/>
      <c r="AL13" s="20"/>
    </row>
    <row r="14" spans="1:41" ht="18" customHeight="1" x14ac:dyDescent="0.15">
      <c r="A14" s="20"/>
      <c r="B14" s="302"/>
      <c r="C14" s="272"/>
      <c r="D14" s="146"/>
      <c r="E14" s="277"/>
      <c r="F14" s="40" t="s">
        <v>22</v>
      </c>
      <c r="G14" s="141"/>
      <c r="H14" s="128"/>
      <c r="I14" s="130"/>
      <c r="J14" s="130"/>
      <c r="K14" s="130"/>
      <c r="L14" s="130"/>
      <c r="M14" s="130"/>
      <c r="N14" s="145"/>
      <c r="O14" s="130"/>
      <c r="P14" s="130"/>
      <c r="Q14" s="130"/>
      <c r="R14" s="130"/>
      <c r="S14" s="130"/>
      <c r="T14" s="130"/>
      <c r="U14" s="145"/>
      <c r="V14" s="130"/>
      <c r="W14" s="130"/>
      <c r="X14" s="130"/>
      <c r="Y14" s="130"/>
      <c r="Z14" s="130"/>
      <c r="AA14" s="130"/>
      <c r="AB14" s="145"/>
      <c r="AC14" s="130"/>
      <c r="AD14" s="130"/>
      <c r="AE14" s="130"/>
      <c r="AF14" s="130"/>
      <c r="AG14" s="130"/>
      <c r="AH14" s="176"/>
      <c r="AI14" s="37">
        <f t="shared" si="0"/>
        <v>0</v>
      </c>
      <c r="AJ14" s="261">
        <f>IF(C14="A",$AM$50,IF(SUM(AI14+AI15)&lt;$AM$50,SUM(AI14+AI15),$AM$50))</f>
        <v>0</v>
      </c>
      <c r="AK14" s="281"/>
      <c r="AL14" s="20"/>
    </row>
    <row r="15" spans="1:41" ht="18" customHeight="1" x14ac:dyDescent="0.15">
      <c r="A15" s="20"/>
      <c r="B15" s="303"/>
      <c r="C15" s="272"/>
      <c r="D15" s="147"/>
      <c r="E15" s="277"/>
      <c r="F15" s="40" t="s">
        <v>8</v>
      </c>
      <c r="G15" s="141"/>
      <c r="H15" s="128"/>
      <c r="I15" s="128"/>
      <c r="J15" s="128"/>
      <c r="K15" s="128"/>
      <c r="L15" s="128"/>
      <c r="M15" s="128"/>
      <c r="N15" s="139"/>
      <c r="O15" s="128"/>
      <c r="P15" s="128"/>
      <c r="Q15" s="128"/>
      <c r="R15" s="128"/>
      <c r="S15" s="128"/>
      <c r="T15" s="128"/>
      <c r="U15" s="139"/>
      <c r="V15" s="128"/>
      <c r="W15" s="128"/>
      <c r="X15" s="128"/>
      <c r="Y15" s="128"/>
      <c r="Z15" s="128"/>
      <c r="AA15" s="128"/>
      <c r="AB15" s="139"/>
      <c r="AC15" s="128"/>
      <c r="AD15" s="128"/>
      <c r="AE15" s="128"/>
      <c r="AF15" s="128"/>
      <c r="AG15" s="128"/>
      <c r="AH15" s="140"/>
      <c r="AI15" s="37">
        <f t="shared" si="0"/>
        <v>0</v>
      </c>
      <c r="AJ15" s="261"/>
      <c r="AK15" s="281"/>
      <c r="AL15" s="20"/>
    </row>
    <row r="16" spans="1:41" ht="18" customHeight="1" x14ac:dyDescent="0.15">
      <c r="A16" s="20"/>
      <c r="B16" s="302"/>
      <c r="C16" s="272"/>
      <c r="D16" s="146"/>
      <c r="E16" s="277"/>
      <c r="F16" s="40" t="s">
        <v>22</v>
      </c>
      <c r="G16" s="141"/>
      <c r="H16" s="128"/>
      <c r="I16" s="130"/>
      <c r="J16" s="130"/>
      <c r="K16" s="130"/>
      <c r="L16" s="130"/>
      <c r="M16" s="130"/>
      <c r="N16" s="145"/>
      <c r="O16" s="130"/>
      <c r="P16" s="130"/>
      <c r="Q16" s="130"/>
      <c r="R16" s="130"/>
      <c r="S16" s="130"/>
      <c r="T16" s="130"/>
      <c r="U16" s="145"/>
      <c r="V16" s="130"/>
      <c r="W16" s="130"/>
      <c r="X16" s="130"/>
      <c r="Y16" s="130"/>
      <c r="Z16" s="130"/>
      <c r="AA16" s="130"/>
      <c r="AB16" s="145"/>
      <c r="AC16" s="130"/>
      <c r="AD16" s="130"/>
      <c r="AE16" s="130"/>
      <c r="AF16" s="130"/>
      <c r="AG16" s="130"/>
      <c r="AH16" s="176"/>
      <c r="AI16" s="37">
        <f t="shared" si="0"/>
        <v>0</v>
      </c>
      <c r="AJ16" s="261">
        <f>IF(C16="A",$AM$50,IF(SUM(AI16+AI17)&lt;$AM$50,SUM(AI16+AI17),$AM$50))</f>
        <v>0</v>
      </c>
      <c r="AK16" s="281"/>
      <c r="AL16" s="20"/>
    </row>
    <row r="17" spans="1:38" ht="18" customHeight="1" x14ac:dyDescent="0.15">
      <c r="A17" s="20"/>
      <c r="B17" s="303"/>
      <c r="C17" s="272"/>
      <c r="D17" s="147"/>
      <c r="E17" s="277"/>
      <c r="F17" s="40" t="s">
        <v>8</v>
      </c>
      <c r="G17" s="141"/>
      <c r="H17" s="128"/>
      <c r="I17" s="128"/>
      <c r="J17" s="128"/>
      <c r="K17" s="128"/>
      <c r="L17" s="128"/>
      <c r="M17" s="128"/>
      <c r="N17" s="139"/>
      <c r="O17" s="128"/>
      <c r="P17" s="128"/>
      <c r="Q17" s="128"/>
      <c r="R17" s="128"/>
      <c r="S17" s="128"/>
      <c r="T17" s="128"/>
      <c r="U17" s="139"/>
      <c r="V17" s="128"/>
      <c r="W17" s="128"/>
      <c r="X17" s="128"/>
      <c r="Y17" s="128"/>
      <c r="Z17" s="128"/>
      <c r="AA17" s="128"/>
      <c r="AB17" s="139"/>
      <c r="AC17" s="128"/>
      <c r="AD17" s="128"/>
      <c r="AE17" s="128"/>
      <c r="AF17" s="128"/>
      <c r="AG17" s="128"/>
      <c r="AH17" s="140"/>
      <c r="AI17" s="37">
        <f t="shared" si="0"/>
        <v>0</v>
      </c>
      <c r="AJ17" s="261"/>
      <c r="AK17" s="281"/>
      <c r="AL17" s="20"/>
    </row>
    <row r="18" spans="1:38" ht="18" customHeight="1" x14ac:dyDescent="0.15">
      <c r="A18" s="20"/>
      <c r="B18" s="302"/>
      <c r="C18" s="272"/>
      <c r="D18" s="146"/>
      <c r="E18" s="277"/>
      <c r="F18" s="40" t="s">
        <v>22</v>
      </c>
      <c r="G18" s="185"/>
      <c r="H18" s="186"/>
      <c r="I18" s="131"/>
      <c r="J18" s="131"/>
      <c r="K18" s="131"/>
      <c r="L18" s="131"/>
      <c r="M18" s="147"/>
      <c r="N18" s="139"/>
      <c r="O18" s="128"/>
      <c r="P18" s="131"/>
      <c r="Q18" s="131"/>
      <c r="R18" s="131"/>
      <c r="S18" s="131"/>
      <c r="T18" s="131"/>
      <c r="U18" s="139"/>
      <c r="V18" s="128"/>
      <c r="W18" s="131"/>
      <c r="X18" s="131"/>
      <c r="Y18" s="131"/>
      <c r="Z18" s="131"/>
      <c r="AA18" s="131"/>
      <c r="AB18" s="143"/>
      <c r="AC18" s="131"/>
      <c r="AD18" s="131"/>
      <c r="AE18" s="131"/>
      <c r="AF18" s="131"/>
      <c r="AG18" s="131"/>
      <c r="AH18" s="144"/>
      <c r="AI18" s="37">
        <f t="shared" si="0"/>
        <v>0</v>
      </c>
      <c r="AJ18" s="261">
        <f>IF(C18="A",$AM$50,IF(SUM(AI18+AI19)&lt;$AM$50,SUM(AI18+AI19),$AM$50))</f>
        <v>0</v>
      </c>
      <c r="AK18" s="281"/>
      <c r="AL18" s="20"/>
    </row>
    <row r="19" spans="1:38" ht="18" customHeight="1" x14ac:dyDescent="0.15">
      <c r="A19" s="20"/>
      <c r="B19" s="303"/>
      <c r="C19" s="272"/>
      <c r="D19" s="147"/>
      <c r="E19" s="277"/>
      <c r="F19" s="40" t="s">
        <v>8</v>
      </c>
      <c r="G19" s="185"/>
      <c r="H19" s="186"/>
      <c r="I19" s="128"/>
      <c r="J19" s="128"/>
      <c r="K19" s="128"/>
      <c r="L19" s="128"/>
      <c r="M19" s="142"/>
      <c r="N19" s="139"/>
      <c r="O19" s="128"/>
      <c r="P19" s="128"/>
      <c r="Q19" s="128"/>
      <c r="R19" s="128"/>
      <c r="S19" s="128"/>
      <c r="T19" s="128"/>
      <c r="U19" s="139"/>
      <c r="V19" s="128"/>
      <c r="W19" s="128"/>
      <c r="X19" s="128"/>
      <c r="Y19" s="128"/>
      <c r="Z19" s="128"/>
      <c r="AA19" s="128"/>
      <c r="AB19" s="139"/>
      <c r="AC19" s="128"/>
      <c r="AD19" s="128"/>
      <c r="AE19" s="128"/>
      <c r="AF19" s="128"/>
      <c r="AG19" s="128"/>
      <c r="AH19" s="140"/>
      <c r="AI19" s="37">
        <f t="shared" si="0"/>
        <v>0</v>
      </c>
      <c r="AJ19" s="261"/>
      <c r="AK19" s="281"/>
      <c r="AL19" s="20"/>
    </row>
    <row r="20" spans="1:38" ht="18" customHeight="1" x14ac:dyDescent="0.15">
      <c r="A20" s="20"/>
      <c r="B20" s="302"/>
      <c r="C20" s="272"/>
      <c r="D20" s="146"/>
      <c r="E20" s="277"/>
      <c r="F20" s="40" t="s">
        <v>22</v>
      </c>
      <c r="G20" s="141"/>
      <c r="H20" s="128"/>
      <c r="I20" s="128"/>
      <c r="J20" s="128"/>
      <c r="K20" s="128"/>
      <c r="L20" s="128"/>
      <c r="M20" s="128"/>
      <c r="N20" s="139"/>
      <c r="O20" s="128"/>
      <c r="P20" s="128"/>
      <c r="Q20" s="128"/>
      <c r="R20" s="128"/>
      <c r="S20" s="128"/>
      <c r="T20" s="128"/>
      <c r="U20" s="139"/>
      <c r="V20" s="128"/>
      <c r="W20" s="128"/>
      <c r="X20" s="128"/>
      <c r="Y20" s="128"/>
      <c r="Z20" s="128"/>
      <c r="AA20" s="128"/>
      <c r="AB20" s="139"/>
      <c r="AC20" s="128"/>
      <c r="AD20" s="128"/>
      <c r="AE20" s="128"/>
      <c r="AF20" s="128"/>
      <c r="AG20" s="128"/>
      <c r="AH20" s="140"/>
      <c r="AI20" s="37">
        <f t="shared" si="0"/>
        <v>0</v>
      </c>
      <c r="AJ20" s="261">
        <f>IF(C20="A",$AM$50,IF(SUM(AI20+AI21)&lt;$AM$50,SUM(AI20+AI21),$AM$50))</f>
        <v>0</v>
      </c>
      <c r="AK20" s="281"/>
      <c r="AL20" s="20"/>
    </row>
    <row r="21" spans="1:38" ht="18" customHeight="1" x14ac:dyDescent="0.15">
      <c r="A21" s="20"/>
      <c r="B21" s="303"/>
      <c r="C21" s="272"/>
      <c r="D21" s="147"/>
      <c r="E21" s="277"/>
      <c r="F21" s="40" t="s">
        <v>8</v>
      </c>
      <c r="G21" s="141"/>
      <c r="H21" s="128"/>
      <c r="I21" s="128"/>
      <c r="J21" s="128"/>
      <c r="K21" s="128"/>
      <c r="L21" s="128"/>
      <c r="M21" s="128"/>
      <c r="N21" s="139"/>
      <c r="O21" s="128"/>
      <c r="P21" s="128"/>
      <c r="Q21" s="128"/>
      <c r="R21" s="128"/>
      <c r="S21" s="128"/>
      <c r="T21" s="128"/>
      <c r="U21" s="139"/>
      <c r="V21" s="128"/>
      <c r="W21" s="128"/>
      <c r="X21" s="128"/>
      <c r="Y21" s="128"/>
      <c r="Z21" s="128"/>
      <c r="AA21" s="128"/>
      <c r="AB21" s="139"/>
      <c r="AC21" s="128"/>
      <c r="AD21" s="128"/>
      <c r="AE21" s="128"/>
      <c r="AF21" s="128"/>
      <c r="AG21" s="128"/>
      <c r="AH21" s="140"/>
      <c r="AI21" s="37">
        <f t="shared" si="0"/>
        <v>0</v>
      </c>
      <c r="AJ21" s="261"/>
      <c r="AK21" s="281"/>
      <c r="AL21" s="20"/>
    </row>
    <row r="22" spans="1:38" ht="18" customHeight="1" x14ac:dyDescent="0.15">
      <c r="A22" s="20"/>
      <c r="B22" s="302"/>
      <c r="C22" s="272"/>
      <c r="D22" s="162"/>
      <c r="E22" s="278"/>
      <c r="F22" s="40" t="s">
        <v>22</v>
      </c>
      <c r="G22" s="141"/>
      <c r="H22" s="128"/>
      <c r="I22" s="131"/>
      <c r="J22" s="131"/>
      <c r="K22" s="131"/>
      <c r="L22" s="131"/>
      <c r="M22" s="131"/>
      <c r="N22" s="143"/>
      <c r="O22" s="131"/>
      <c r="P22" s="131"/>
      <c r="Q22" s="131"/>
      <c r="R22" s="131"/>
      <c r="S22" s="131"/>
      <c r="T22" s="131"/>
      <c r="U22" s="143"/>
      <c r="V22" s="131"/>
      <c r="W22" s="131"/>
      <c r="X22" s="131"/>
      <c r="Y22" s="131"/>
      <c r="Z22" s="131"/>
      <c r="AA22" s="131"/>
      <c r="AB22" s="143"/>
      <c r="AC22" s="131"/>
      <c r="AD22" s="131"/>
      <c r="AE22" s="131"/>
      <c r="AF22" s="131"/>
      <c r="AG22" s="131"/>
      <c r="AH22" s="144"/>
      <c r="AI22" s="37">
        <f t="shared" si="0"/>
        <v>0</v>
      </c>
      <c r="AJ22" s="261">
        <f>IF(C22="A",$AM$50,IF(SUM(AI22+AI23)&lt;$AM$50,SUM(AI22+AI23),$AM$50))</f>
        <v>0</v>
      </c>
      <c r="AK22" s="281"/>
      <c r="AL22" s="20"/>
    </row>
    <row r="23" spans="1:38" ht="18" customHeight="1" x14ac:dyDescent="0.15">
      <c r="A23" s="20"/>
      <c r="B23" s="303"/>
      <c r="C23" s="272"/>
      <c r="D23" s="163"/>
      <c r="E23" s="279"/>
      <c r="F23" s="40" t="s">
        <v>8</v>
      </c>
      <c r="G23" s="141"/>
      <c r="H23" s="128"/>
      <c r="I23" s="128"/>
      <c r="J23" s="128"/>
      <c r="K23" s="128"/>
      <c r="L23" s="128"/>
      <c r="M23" s="128"/>
      <c r="N23" s="139"/>
      <c r="O23" s="128"/>
      <c r="P23" s="128"/>
      <c r="Q23" s="128"/>
      <c r="R23" s="128"/>
      <c r="S23" s="128"/>
      <c r="T23" s="128"/>
      <c r="U23" s="139"/>
      <c r="V23" s="128"/>
      <c r="W23" s="128"/>
      <c r="X23" s="128"/>
      <c r="Y23" s="128"/>
      <c r="Z23" s="128"/>
      <c r="AA23" s="128"/>
      <c r="AB23" s="139"/>
      <c r="AC23" s="128"/>
      <c r="AD23" s="128"/>
      <c r="AE23" s="128"/>
      <c r="AF23" s="128"/>
      <c r="AG23" s="128"/>
      <c r="AH23" s="140"/>
      <c r="AI23" s="37">
        <f t="shared" si="0"/>
        <v>0</v>
      </c>
      <c r="AJ23" s="261"/>
      <c r="AK23" s="281"/>
      <c r="AL23" s="20"/>
    </row>
    <row r="24" spans="1:38" ht="18" customHeight="1" x14ac:dyDescent="0.15">
      <c r="A24" s="20"/>
      <c r="B24" s="302"/>
      <c r="C24" s="272"/>
      <c r="D24" s="146"/>
      <c r="E24" s="277"/>
      <c r="F24" s="40" t="s">
        <v>22</v>
      </c>
      <c r="G24" s="141"/>
      <c r="H24" s="128"/>
      <c r="I24" s="130"/>
      <c r="J24" s="130"/>
      <c r="K24" s="130"/>
      <c r="L24" s="130"/>
      <c r="M24" s="130"/>
      <c r="N24" s="145"/>
      <c r="O24" s="130"/>
      <c r="P24" s="130"/>
      <c r="Q24" s="130"/>
      <c r="R24" s="130"/>
      <c r="S24" s="130"/>
      <c r="T24" s="130"/>
      <c r="U24" s="145"/>
      <c r="V24" s="130"/>
      <c r="W24" s="130"/>
      <c r="X24" s="130"/>
      <c r="Y24" s="130"/>
      <c r="Z24" s="130"/>
      <c r="AA24" s="130"/>
      <c r="AB24" s="145"/>
      <c r="AC24" s="130"/>
      <c r="AD24" s="130"/>
      <c r="AE24" s="130"/>
      <c r="AF24" s="130"/>
      <c r="AG24" s="130"/>
      <c r="AH24" s="176"/>
      <c r="AI24" s="37">
        <f t="shared" si="0"/>
        <v>0</v>
      </c>
      <c r="AJ24" s="261">
        <f>IF(C24="A",$AM$50,IF(SUM(AI24+AI25)&lt;$AM$50,SUM(AI24+AI25),$AM$50))</f>
        <v>0</v>
      </c>
      <c r="AK24" s="281"/>
      <c r="AL24" s="20"/>
    </row>
    <row r="25" spans="1:38" ht="18" customHeight="1" x14ac:dyDescent="0.15">
      <c r="A25" s="20"/>
      <c r="B25" s="303"/>
      <c r="C25" s="272"/>
      <c r="D25" s="147"/>
      <c r="E25" s="277"/>
      <c r="F25" s="40" t="s">
        <v>8</v>
      </c>
      <c r="G25" s="141"/>
      <c r="H25" s="128"/>
      <c r="I25" s="128"/>
      <c r="J25" s="128"/>
      <c r="K25" s="128"/>
      <c r="L25" s="128"/>
      <c r="M25" s="128"/>
      <c r="N25" s="139"/>
      <c r="O25" s="128"/>
      <c r="P25" s="128"/>
      <c r="Q25" s="128"/>
      <c r="R25" s="128"/>
      <c r="S25" s="128"/>
      <c r="T25" s="128"/>
      <c r="U25" s="139"/>
      <c r="V25" s="128"/>
      <c r="W25" s="128"/>
      <c r="X25" s="128"/>
      <c r="Y25" s="128"/>
      <c r="Z25" s="128"/>
      <c r="AA25" s="128"/>
      <c r="AB25" s="139"/>
      <c r="AC25" s="128"/>
      <c r="AD25" s="128"/>
      <c r="AE25" s="128"/>
      <c r="AF25" s="128"/>
      <c r="AG25" s="128"/>
      <c r="AH25" s="140"/>
      <c r="AI25" s="37">
        <f t="shared" si="0"/>
        <v>0</v>
      </c>
      <c r="AJ25" s="261"/>
      <c r="AK25" s="281"/>
      <c r="AL25" s="20"/>
    </row>
    <row r="26" spans="1:38" ht="18" customHeight="1" x14ac:dyDescent="0.15">
      <c r="A26" s="20"/>
      <c r="B26" s="302"/>
      <c r="C26" s="272"/>
      <c r="D26" s="146"/>
      <c r="E26" s="277"/>
      <c r="F26" s="40" t="s">
        <v>22</v>
      </c>
      <c r="G26" s="141"/>
      <c r="H26" s="128"/>
      <c r="I26" s="130"/>
      <c r="J26" s="130"/>
      <c r="K26" s="130"/>
      <c r="L26" s="130"/>
      <c r="M26" s="130"/>
      <c r="N26" s="145"/>
      <c r="O26" s="130"/>
      <c r="P26" s="130"/>
      <c r="Q26" s="130"/>
      <c r="R26" s="130"/>
      <c r="S26" s="130"/>
      <c r="T26" s="130"/>
      <c r="U26" s="145"/>
      <c r="V26" s="130"/>
      <c r="W26" s="130"/>
      <c r="X26" s="130"/>
      <c r="Y26" s="130"/>
      <c r="Z26" s="130"/>
      <c r="AA26" s="130"/>
      <c r="AB26" s="145"/>
      <c r="AC26" s="130"/>
      <c r="AD26" s="130"/>
      <c r="AE26" s="130"/>
      <c r="AF26" s="130"/>
      <c r="AG26" s="130"/>
      <c r="AH26" s="176"/>
      <c r="AI26" s="37">
        <f t="shared" si="0"/>
        <v>0</v>
      </c>
      <c r="AJ26" s="261">
        <f>IF(C26="A",$AM$50,IF(SUM(AI26+AI27)&lt;$AM$50,SUM(AI26+AI27),$AM$50))</f>
        <v>0</v>
      </c>
      <c r="AK26" s="281"/>
      <c r="AL26" s="20"/>
    </row>
    <row r="27" spans="1:38" ht="18" customHeight="1" x14ac:dyDescent="0.15">
      <c r="A27" s="20"/>
      <c r="B27" s="303"/>
      <c r="C27" s="272"/>
      <c r="D27" s="147"/>
      <c r="E27" s="277"/>
      <c r="F27" s="40" t="s">
        <v>8</v>
      </c>
      <c r="G27" s="141"/>
      <c r="H27" s="128"/>
      <c r="I27" s="128"/>
      <c r="J27" s="128"/>
      <c r="K27" s="128"/>
      <c r="L27" s="128"/>
      <c r="M27" s="128"/>
      <c r="N27" s="139"/>
      <c r="O27" s="128"/>
      <c r="P27" s="128"/>
      <c r="Q27" s="128"/>
      <c r="R27" s="128"/>
      <c r="S27" s="128"/>
      <c r="T27" s="128"/>
      <c r="U27" s="139"/>
      <c r="V27" s="128"/>
      <c r="W27" s="128"/>
      <c r="X27" s="128"/>
      <c r="Y27" s="128"/>
      <c r="Z27" s="128"/>
      <c r="AA27" s="128"/>
      <c r="AB27" s="139"/>
      <c r="AC27" s="128"/>
      <c r="AD27" s="128"/>
      <c r="AE27" s="128"/>
      <c r="AF27" s="128"/>
      <c r="AG27" s="128"/>
      <c r="AH27" s="140"/>
      <c r="AI27" s="37">
        <f t="shared" si="0"/>
        <v>0</v>
      </c>
      <c r="AJ27" s="261"/>
      <c r="AK27" s="281"/>
      <c r="AL27" s="20"/>
    </row>
    <row r="28" spans="1:38" ht="18" customHeight="1" x14ac:dyDescent="0.15">
      <c r="A28" s="20"/>
      <c r="B28" s="302"/>
      <c r="C28" s="272"/>
      <c r="D28" s="146"/>
      <c r="E28" s="277"/>
      <c r="F28" s="40" t="s">
        <v>22</v>
      </c>
      <c r="G28" s="185"/>
      <c r="H28" s="186"/>
      <c r="I28" s="131"/>
      <c r="J28" s="131"/>
      <c r="K28" s="131"/>
      <c r="L28" s="131"/>
      <c r="M28" s="147"/>
      <c r="N28" s="139"/>
      <c r="O28" s="128"/>
      <c r="P28" s="131"/>
      <c r="Q28" s="131"/>
      <c r="R28" s="131"/>
      <c r="S28" s="131"/>
      <c r="T28" s="131"/>
      <c r="U28" s="139"/>
      <c r="V28" s="128"/>
      <c r="W28" s="131"/>
      <c r="X28" s="131"/>
      <c r="Y28" s="131"/>
      <c r="Z28" s="131"/>
      <c r="AA28" s="131"/>
      <c r="AB28" s="143"/>
      <c r="AC28" s="131"/>
      <c r="AD28" s="131"/>
      <c r="AE28" s="131"/>
      <c r="AF28" s="131"/>
      <c r="AG28" s="131"/>
      <c r="AH28" s="144"/>
      <c r="AI28" s="37">
        <f t="shared" si="0"/>
        <v>0</v>
      </c>
      <c r="AJ28" s="261">
        <f>IF(C28="A",$AM$50,IF(SUM(AI28+AI29)&lt;$AM$50,SUM(AI28+AI29),$AM$50))</f>
        <v>0</v>
      </c>
      <c r="AK28" s="281"/>
      <c r="AL28" s="20"/>
    </row>
    <row r="29" spans="1:38" ht="18" customHeight="1" x14ac:dyDescent="0.15">
      <c r="A29" s="20"/>
      <c r="B29" s="303"/>
      <c r="C29" s="272"/>
      <c r="D29" s="147"/>
      <c r="E29" s="277"/>
      <c r="F29" s="40" t="s">
        <v>8</v>
      </c>
      <c r="G29" s="185"/>
      <c r="H29" s="186"/>
      <c r="I29" s="128"/>
      <c r="J29" s="128"/>
      <c r="K29" s="128"/>
      <c r="L29" s="128"/>
      <c r="M29" s="142"/>
      <c r="N29" s="139"/>
      <c r="O29" s="128"/>
      <c r="P29" s="128"/>
      <c r="Q29" s="128"/>
      <c r="R29" s="128"/>
      <c r="S29" s="128"/>
      <c r="T29" s="128"/>
      <c r="U29" s="139"/>
      <c r="V29" s="128"/>
      <c r="W29" s="128"/>
      <c r="X29" s="128"/>
      <c r="Y29" s="128"/>
      <c r="Z29" s="128"/>
      <c r="AA29" s="128"/>
      <c r="AB29" s="139"/>
      <c r="AC29" s="128"/>
      <c r="AD29" s="128"/>
      <c r="AE29" s="128"/>
      <c r="AF29" s="128"/>
      <c r="AG29" s="128"/>
      <c r="AH29" s="140"/>
      <c r="AI29" s="37">
        <f t="shared" si="0"/>
        <v>0</v>
      </c>
      <c r="AJ29" s="261"/>
      <c r="AK29" s="281"/>
      <c r="AL29" s="20"/>
    </row>
    <row r="30" spans="1:38" ht="18" customHeight="1" x14ac:dyDescent="0.15">
      <c r="A30" s="20"/>
      <c r="B30" s="302"/>
      <c r="C30" s="272"/>
      <c r="D30" s="146"/>
      <c r="E30" s="277"/>
      <c r="F30" s="40" t="s">
        <v>22</v>
      </c>
      <c r="G30" s="141"/>
      <c r="H30" s="128"/>
      <c r="I30" s="128"/>
      <c r="J30" s="128"/>
      <c r="K30" s="128"/>
      <c r="L30" s="128"/>
      <c r="M30" s="128"/>
      <c r="N30" s="139"/>
      <c r="O30" s="128"/>
      <c r="P30" s="128"/>
      <c r="Q30" s="128"/>
      <c r="R30" s="128"/>
      <c r="S30" s="128"/>
      <c r="T30" s="128"/>
      <c r="U30" s="139"/>
      <c r="V30" s="128"/>
      <c r="W30" s="128"/>
      <c r="X30" s="128"/>
      <c r="Y30" s="128"/>
      <c r="Z30" s="128"/>
      <c r="AA30" s="128"/>
      <c r="AB30" s="139"/>
      <c r="AC30" s="128"/>
      <c r="AD30" s="128"/>
      <c r="AE30" s="128"/>
      <c r="AF30" s="128"/>
      <c r="AG30" s="128"/>
      <c r="AH30" s="140"/>
      <c r="AI30" s="37">
        <f t="shared" si="0"/>
        <v>0</v>
      </c>
      <c r="AJ30" s="261">
        <f>IF(C30="A",$AM$50,IF(SUM(AI30+AI31)&lt;$AM$50,SUM(AI30+AI31),$AM$50))</f>
        <v>0</v>
      </c>
      <c r="AK30" s="281"/>
      <c r="AL30" s="20"/>
    </row>
    <row r="31" spans="1:38" ht="18" customHeight="1" x14ac:dyDescent="0.15">
      <c r="A31" s="20"/>
      <c r="B31" s="303"/>
      <c r="C31" s="272"/>
      <c r="D31" s="147"/>
      <c r="E31" s="277"/>
      <c r="F31" s="40" t="s">
        <v>8</v>
      </c>
      <c r="G31" s="141"/>
      <c r="H31" s="128"/>
      <c r="I31" s="128"/>
      <c r="J31" s="128"/>
      <c r="K31" s="128"/>
      <c r="L31" s="128"/>
      <c r="M31" s="128"/>
      <c r="N31" s="139"/>
      <c r="O31" s="128"/>
      <c r="P31" s="128"/>
      <c r="Q31" s="128"/>
      <c r="R31" s="128"/>
      <c r="S31" s="128"/>
      <c r="T31" s="128"/>
      <c r="U31" s="139"/>
      <c r="V31" s="128"/>
      <c r="W31" s="128"/>
      <c r="X31" s="128"/>
      <c r="Y31" s="128"/>
      <c r="Z31" s="128"/>
      <c r="AA31" s="128"/>
      <c r="AB31" s="139"/>
      <c r="AC31" s="128"/>
      <c r="AD31" s="128"/>
      <c r="AE31" s="128"/>
      <c r="AF31" s="128"/>
      <c r="AG31" s="128"/>
      <c r="AH31" s="140"/>
      <c r="AI31" s="37">
        <f t="shared" si="0"/>
        <v>0</v>
      </c>
      <c r="AJ31" s="261"/>
      <c r="AK31" s="281"/>
      <c r="AL31" s="20"/>
    </row>
    <row r="32" spans="1:38" ht="18" customHeight="1" x14ac:dyDescent="0.15">
      <c r="A32" s="20"/>
      <c r="B32" s="302"/>
      <c r="C32" s="272"/>
      <c r="D32" s="162"/>
      <c r="E32" s="278"/>
      <c r="F32" s="40" t="s">
        <v>22</v>
      </c>
      <c r="G32" s="141"/>
      <c r="H32" s="128"/>
      <c r="I32" s="131"/>
      <c r="J32" s="131"/>
      <c r="K32" s="131"/>
      <c r="L32" s="131"/>
      <c r="M32" s="131"/>
      <c r="N32" s="143"/>
      <c r="O32" s="131"/>
      <c r="P32" s="131"/>
      <c r="Q32" s="131"/>
      <c r="R32" s="131"/>
      <c r="S32" s="131"/>
      <c r="T32" s="131"/>
      <c r="U32" s="143"/>
      <c r="V32" s="131"/>
      <c r="W32" s="131"/>
      <c r="X32" s="131"/>
      <c r="Y32" s="131"/>
      <c r="Z32" s="131"/>
      <c r="AA32" s="131"/>
      <c r="AB32" s="143"/>
      <c r="AC32" s="131"/>
      <c r="AD32" s="131"/>
      <c r="AE32" s="131"/>
      <c r="AF32" s="131"/>
      <c r="AG32" s="131"/>
      <c r="AH32" s="144"/>
      <c r="AI32" s="37">
        <f t="shared" si="0"/>
        <v>0</v>
      </c>
      <c r="AJ32" s="261">
        <f>IF(C32="A",$AM$50,IF(SUM(AI32+AI33)&lt;$AM$50,SUM(AI32+AI33),$AM$50))</f>
        <v>0</v>
      </c>
      <c r="AK32" s="281"/>
      <c r="AL32" s="20"/>
    </row>
    <row r="33" spans="1:38" ht="18" customHeight="1" x14ac:dyDescent="0.15">
      <c r="A33" s="20"/>
      <c r="B33" s="303"/>
      <c r="C33" s="272"/>
      <c r="D33" s="163"/>
      <c r="E33" s="279"/>
      <c r="F33" s="40" t="s">
        <v>8</v>
      </c>
      <c r="G33" s="141"/>
      <c r="H33" s="128"/>
      <c r="I33" s="128"/>
      <c r="J33" s="128"/>
      <c r="K33" s="128"/>
      <c r="L33" s="128"/>
      <c r="M33" s="128"/>
      <c r="N33" s="139"/>
      <c r="O33" s="128"/>
      <c r="P33" s="128"/>
      <c r="Q33" s="128"/>
      <c r="R33" s="128"/>
      <c r="S33" s="128"/>
      <c r="T33" s="128"/>
      <c r="U33" s="139"/>
      <c r="V33" s="128"/>
      <c r="W33" s="128"/>
      <c r="X33" s="128"/>
      <c r="Y33" s="128"/>
      <c r="Z33" s="128"/>
      <c r="AA33" s="128"/>
      <c r="AB33" s="139"/>
      <c r="AC33" s="128"/>
      <c r="AD33" s="128"/>
      <c r="AE33" s="128"/>
      <c r="AF33" s="128"/>
      <c r="AG33" s="128"/>
      <c r="AH33" s="140"/>
      <c r="AI33" s="37">
        <f t="shared" si="0"/>
        <v>0</v>
      </c>
      <c r="AJ33" s="261"/>
      <c r="AK33" s="281"/>
      <c r="AL33" s="20"/>
    </row>
    <row r="34" spans="1:38" ht="18" customHeight="1" x14ac:dyDescent="0.15">
      <c r="A34" s="20"/>
      <c r="B34" s="302"/>
      <c r="C34" s="272"/>
      <c r="D34" s="162"/>
      <c r="E34" s="278" t="s">
        <v>27</v>
      </c>
      <c r="F34" s="40" t="s">
        <v>22</v>
      </c>
      <c r="G34" s="141"/>
      <c r="H34" s="128"/>
      <c r="I34" s="128"/>
      <c r="J34" s="128"/>
      <c r="K34" s="128"/>
      <c r="L34" s="128"/>
      <c r="M34" s="128"/>
      <c r="N34" s="139"/>
      <c r="O34" s="128"/>
      <c r="P34" s="128"/>
      <c r="Q34" s="128"/>
      <c r="R34" s="128"/>
      <c r="S34" s="128"/>
      <c r="T34" s="128"/>
      <c r="U34" s="139"/>
      <c r="V34" s="128"/>
      <c r="W34" s="128"/>
      <c r="X34" s="128"/>
      <c r="Y34" s="128"/>
      <c r="Z34" s="128"/>
      <c r="AA34" s="128"/>
      <c r="AB34" s="139"/>
      <c r="AC34" s="128"/>
      <c r="AD34" s="128"/>
      <c r="AE34" s="128"/>
      <c r="AF34" s="128"/>
      <c r="AG34" s="128"/>
      <c r="AH34" s="140"/>
      <c r="AI34" s="37">
        <f t="shared" si="0"/>
        <v>0</v>
      </c>
      <c r="AJ34" s="261">
        <f>IF(C34="A",$AM$50,IF(SUM(AI34+AI35)&lt;$AM$50,SUM(AI34+AI35),$AM$50))</f>
        <v>0</v>
      </c>
      <c r="AK34" s="281"/>
      <c r="AL34" s="20"/>
    </row>
    <row r="35" spans="1:38" ht="18" customHeight="1" x14ac:dyDescent="0.15">
      <c r="A35" s="20"/>
      <c r="B35" s="303"/>
      <c r="C35" s="272"/>
      <c r="D35" s="163"/>
      <c r="E35" s="279"/>
      <c r="F35" s="40" t="s">
        <v>8</v>
      </c>
      <c r="G35" s="141"/>
      <c r="H35" s="128"/>
      <c r="I35" s="128"/>
      <c r="J35" s="128"/>
      <c r="K35" s="128"/>
      <c r="L35" s="128"/>
      <c r="M35" s="128"/>
      <c r="N35" s="139"/>
      <c r="O35" s="128"/>
      <c r="P35" s="128"/>
      <c r="Q35" s="128"/>
      <c r="R35" s="128"/>
      <c r="S35" s="128"/>
      <c r="T35" s="128"/>
      <c r="U35" s="139"/>
      <c r="V35" s="128"/>
      <c r="W35" s="128"/>
      <c r="X35" s="128"/>
      <c r="Y35" s="128"/>
      <c r="Z35" s="128"/>
      <c r="AA35" s="128"/>
      <c r="AB35" s="139"/>
      <c r="AC35" s="128"/>
      <c r="AD35" s="128"/>
      <c r="AE35" s="128"/>
      <c r="AF35" s="128"/>
      <c r="AG35" s="128"/>
      <c r="AH35" s="140"/>
      <c r="AI35" s="37">
        <f t="shared" si="0"/>
        <v>0</v>
      </c>
      <c r="AJ35" s="261"/>
      <c r="AK35" s="281"/>
      <c r="AL35" s="20"/>
    </row>
    <row r="36" spans="1:38" ht="18" customHeight="1" x14ac:dyDescent="0.15">
      <c r="A36" s="20"/>
      <c r="B36" s="302"/>
      <c r="C36" s="272"/>
      <c r="D36" s="162"/>
      <c r="E36" s="278" t="s">
        <v>27</v>
      </c>
      <c r="F36" s="40" t="s">
        <v>22</v>
      </c>
      <c r="G36" s="141"/>
      <c r="H36" s="128"/>
      <c r="I36" s="128"/>
      <c r="J36" s="128"/>
      <c r="K36" s="128"/>
      <c r="L36" s="128"/>
      <c r="M36" s="128"/>
      <c r="N36" s="139"/>
      <c r="O36" s="128"/>
      <c r="P36" s="128"/>
      <c r="Q36" s="128"/>
      <c r="R36" s="128"/>
      <c r="S36" s="128"/>
      <c r="T36" s="128"/>
      <c r="U36" s="139"/>
      <c r="V36" s="128"/>
      <c r="W36" s="128"/>
      <c r="X36" s="128"/>
      <c r="Y36" s="128"/>
      <c r="Z36" s="128"/>
      <c r="AA36" s="128"/>
      <c r="AB36" s="139"/>
      <c r="AC36" s="128"/>
      <c r="AD36" s="128"/>
      <c r="AE36" s="128"/>
      <c r="AF36" s="128"/>
      <c r="AG36" s="128"/>
      <c r="AH36" s="140"/>
      <c r="AI36" s="37">
        <f t="shared" si="0"/>
        <v>0</v>
      </c>
      <c r="AJ36" s="261">
        <f>IF(C36="A",$AM$50,IF(SUM(AI36+AI37)&lt;$AM$50,SUM(AI36+AI37),$AM$50))</f>
        <v>0</v>
      </c>
      <c r="AK36" s="281"/>
      <c r="AL36" s="20"/>
    </row>
    <row r="37" spans="1:38" ht="18" customHeight="1" x14ac:dyDescent="0.15">
      <c r="A37" s="20"/>
      <c r="B37" s="303"/>
      <c r="C37" s="272"/>
      <c r="D37" s="163"/>
      <c r="E37" s="279"/>
      <c r="F37" s="40" t="s">
        <v>8</v>
      </c>
      <c r="G37" s="141"/>
      <c r="H37" s="128"/>
      <c r="I37" s="128"/>
      <c r="J37" s="128"/>
      <c r="K37" s="128"/>
      <c r="L37" s="128"/>
      <c r="M37" s="128"/>
      <c r="N37" s="139"/>
      <c r="O37" s="128"/>
      <c r="P37" s="128"/>
      <c r="Q37" s="128"/>
      <c r="R37" s="128"/>
      <c r="S37" s="128"/>
      <c r="T37" s="128"/>
      <c r="U37" s="139"/>
      <c r="V37" s="128"/>
      <c r="W37" s="128"/>
      <c r="X37" s="128"/>
      <c r="Y37" s="128"/>
      <c r="Z37" s="128"/>
      <c r="AA37" s="128"/>
      <c r="AB37" s="139"/>
      <c r="AC37" s="128"/>
      <c r="AD37" s="128"/>
      <c r="AE37" s="128"/>
      <c r="AF37" s="128"/>
      <c r="AG37" s="128"/>
      <c r="AH37" s="140"/>
      <c r="AI37" s="37">
        <f t="shared" si="0"/>
        <v>0</v>
      </c>
      <c r="AJ37" s="261"/>
      <c r="AK37" s="281"/>
      <c r="AL37" s="20"/>
    </row>
    <row r="38" spans="1:38" ht="18" customHeight="1" x14ac:dyDescent="0.15">
      <c r="A38" s="20"/>
      <c r="B38" s="302"/>
      <c r="C38" s="272"/>
      <c r="D38" s="162"/>
      <c r="E38" s="278" t="s">
        <v>27</v>
      </c>
      <c r="F38" s="40" t="s">
        <v>22</v>
      </c>
      <c r="G38" s="141"/>
      <c r="H38" s="128"/>
      <c r="I38" s="128"/>
      <c r="J38" s="128"/>
      <c r="K38" s="128"/>
      <c r="L38" s="128"/>
      <c r="M38" s="128"/>
      <c r="N38" s="139"/>
      <c r="O38" s="128"/>
      <c r="P38" s="128"/>
      <c r="Q38" s="128"/>
      <c r="R38" s="128"/>
      <c r="S38" s="128"/>
      <c r="T38" s="128"/>
      <c r="U38" s="139"/>
      <c r="V38" s="128"/>
      <c r="W38" s="128"/>
      <c r="X38" s="128"/>
      <c r="Y38" s="128"/>
      <c r="Z38" s="128"/>
      <c r="AA38" s="128"/>
      <c r="AB38" s="139"/>
      <c r="AC38" s="128"/>
      <c r="AD38" s="128"/>
      <c r="AE38" s="128"/>
      <c r="AF38" s="128"/>
      <c r="AG38" s="128"/>
      <c r="AH38" s="140"/>
      <c r="AI38" s="37">
        <f t="shared" si="0"/>
        <v>0</v>
      </c>
      <c r="AJ38" s="261">
        <f>IF(C38="A",$AM$50,IF(SUM(AI38+AI39)&lt;$AM$50,SUM(AI38+AI39),$AM$50))</f>
        <v>0</v>
      </c>
      <c r="AK38" s="281"/>
      <c r="AL38" s="20"/>
    </row>
    <row r="39" spans="1:38" ht="18" customHeight="1" x14ac:dyDescent="0.15">
      <c r="A39" s="20"/>
      <c r="B39" s="303"/>
      <c r="C39" s="272"/>
      <c r="D39" s="163"/>
      <c r="E39" s="279"/>
      <c r="F39" s="40" t="s">
        <v>8</v>
      </c>
      <c r="G39" s="141"/>
      <c r="H39" s="128"/>
      <c r="I39" s="128"/>
      <c r="J39" s="128"/>
      <c r="K39" s="128"/>
      <c r="L39" s="128"/>
      <c r="M39" s="128"/>
      <c r="N39" s="139"/>
      <c r="O39" s="128"/>
      <c r="P39" s="128"/>
      <c r="Q39" s="128"/>
      <c r="R39" s="128"/>
      <c r="S39" s="128"/>
      <c r="T39" s="128"/>
      <c r="U39" s="139"/>
      <c r="V39" s="128"/>
      <c r="W39" s="128"/>
      <c r="X39" s="128"/>
      <c r="Y39" s="128"/>
      <c r="Z39" s="128"/>
      <c r="AA39" s="128"/>
      <c r="AB39" s="139"/>
      <c r="AC39" s="128"/>
      <c r="AD39" s="128"/>
      <c r="AE39" s="128"/>
      <c r="AF39" s="128"/>
      <c r="AG39" s="128"/>
      <c r="AH39" s="140"/>
      <c r="AI39" s="37">
        <f t="shared" si="0"/>
        <v>0</v>
      </c>
      <c r="AJ39" s="261"/>
      <c r="AK39" s="281"/>
      <c r="AL39" s="20"/>
    </row>
    <row r="40" spans="1:38" ht="18" customHeight="1" x14ac:dyDescent="0.15">
      <c r="A40" s="20"/>
      <c r="B40" s="302"/>
      <c r="C40" s="272"/>
      <c r="D40" s="162"/>
      <c r="E40" s="278" t="s">
        <v>27</v>
      </c>
      <c r="F40" s="40" t="s">
        <v>22</v>
      </c>
      <c r="G40" s="141"/>
      <c r="H40" s="128"/>
      <c r="I40" s="128"/>
      <c r="J40" s="128"/>
      <c r="K40" s="128"/>
      <c r="L40" s="128"/>
      <c r="M40" s="128"/>
      <c r="N40" s="139"/>
      <c r="O40" s="128"/>
      <c r="P40" s="128"/>
      <c r="Q40" s="128"/>
      <c r="R40" s="128"/>
      <c r="S40" s="128"/>
      <c r="T40" s="128"/>
      <c r="U40" s="139"/>
      <c r="V40" s="128"/>
      <c r="W40" s="128"/>
      <c r="X40" s="128"/>
      <c r="Y40" s="128"/>
      <c r="Z40" s="128"/>
      <c r="AA40" s="128"/>
      <c r="AB40" s="139"/>
      <c r="AC40" s="128"/>
      <c r="AD40" s="128"/>
      <c r="AE40" s="128"/>
      <c r="AF40" s="128"/>
      <c r="AG40" s="128"/>
      <c r="AH40" s="140"/>
      <c r="AI40" s="37">
        <f t="shared" si="0"/>
        <v>0</v>
      </c>
      <c r="AJ40" s="261">
        <f>IF(C40="A",$AM$50,IF(SUM(AI40+AI41)&lt;$AM$50,SUM(AI40+AI41),$AM$50))</f>
        <v>0</v>
      </c>
      <c r="AK40" s="281"/>
      <c r="AL40" s="20"/>
    </row>
    <row r="41" spans="1:38" ht="18" customHeight="1" x14ac:dyDescent="0.15">
      <c r="A41" s="20"/>
      <c r="B41" s="303"/>
      <c r="C41" s="272"/>
      <c r="D41" s="163"/>
      <c r="E41" s="279"/>
      <c r="F41" s="40" t="s">
        <v>8</v>
      </c>
      <c r="G41" s="141"/>
      <c r="H41" s="128"/>
      <c r="I41" s="128"/>
      <c r="J41" s="128"/>
      <c r="K41" s="128"/>
      <c r="L41" s="128"/>
      <c r="M41" s="128"/>
      <c r="N41" s="139"/>
      <c r="O41" s="128"/>
      <c r="P41" s="128"/>
      <c r="Q41" s="128"/>
      <c r="R41" s="128"/>
      <c r="S41" s="128"/>
      <c r="T41" s="128"/>
      <c r="U41" s="139"/>
      <c r="V41" s="128"/>
      <c r="W41" s="128"/>
      <c r="X41" s="128"/>
      <c r="Y41" s="128"/>
      <c r="Z41" s="128"/>
      <c r="AA41" s="128"/>
      <c r="AB41" s="139"/>
      <c r="AC41" s="128"/>
      <c r="AD41" s="128"/>
      <c r="AE41" s="128"/>
      <c r="AF41" s="128"/>
      <c r="AG41" s="128"/>
      <c r="AH41" s="140"/>
      <c r="AI41" s="37">
        <f t="shared" si="0"/>
        <v>0</v>
      </c>
      <c r="AJ41" s="261"/>
      <c r="AK41" s="281"/>
    </row>
    <row r="42" spans="1:38" ht="18" customHeight="1" x14ac:dyDescent="0.15">
      <c r="A42" s="20"/>
      <c r="B42" s="148"/>
      <c r="C42" s="149"/>
      <c r="D42" s="283" t="s">
        <v>39</v>
      </c>
      <c r="E42" s="284"/>
      <c r="F42" s="285"/>
      <c r="G42" s="150">
        <f>SUM(G12,G14,G16,G18,G20,G22,G24,G26,G28,G30,G32,G34,G36,G38,G40)</f>
        <v>0</v>
      </c>
      <c r="H42" s="151">
        <f t="shared" ref="H42:AH43" si="1">SUM(H12,H14,H16,H18,H20,H22,H24,H26,H28,H30,H32,H34,H36,H38,H40)</f>
        <v>0</v>
      </c>
      <c r="I42" s="151">
        <f t="shared" si="1"/>
        <v>0</v>
      </c>
      <c r="J42" s="151">
        <f t="shared" si="1"/>
        <v>0</v>
      </c>
      <c r="K42" s="151">
        <f t="shared" si="1"/>
        <v>0</v>
      </c>
      <c r="L42" s="151">
        <f t="shared" si="1"/>
        <v>0</v>
      </c>
      <c r="M42" s="152">
        <f t="shared" si="1"/>
        <v>0</v>
      </c>
      <c r="N42" s="153">
        <f t="shared" si="1"/>
        <v>0</v>
      </c>
      <c r="O42" s="151">
        <f t="shared" si="1"/>
        <v>0</v>
      </c>
      <c r="P42" s="151">
        <f t="shared" si="1"/>
        <v>0</v>
      </c>
      <c r="Q42" s="151">
        <f t="shared" si="1"/>
        <v>0</v>
      </c>
      <c r="R42" s="151">
        <f t="shared" si="1"/>
        <v>0</v>
      </c>
      <c r="S42" s="151">
        <f t="shared" si="1"/>
        <v>0</v>
      </c>
      <c r="T42" s="154">
        <f t="shared" si="1"/>
        <v>0</v>
      </c>
      <c r="U42" s="155">
        <f t="shared" si="1"/>
        <v>0</v>
      </c>
      <c r="V42" s="151">
        <f t="shared" si="1"/>
        <v>0</v>
      </c>
      <c r="W42" s="151">
        <f t="shared" si="1"/>
        <v>0</v>
      </c>
      <c r="X42" s="151">
        <f t="shared" si="1"/>
        <v>0</v>
      </c>
      <c r="Y42" s="151">
        <f t="shared" si="1"/>
        <v>0</v>
      </c>
      <c r="Z42" s="151">
        <f t="shared" si="1"/>
        <v>0</v>
      </c>
      <c r="AA42" s="152">
        <f t="shared" si="1"/>
        <v>0</v>
      </c>
      <c r="AB42" s="153">
        <f t="shared" si="1"/>
        <v>0</v>
      </c>
      <c r="AC42" s="151">
        <f t="shared" si="1"/>
        <v>0</v>
      </c>
      <c r="AD42" s="151">
        <f t="shared" si="1"/>
        <v>0</v>
      </c>
      <c r="AE42" s="151">
        <f t="shared" si="1"/>
        <v>0</v>
      </c>
      <c r="AF42" s="151">
        <f t="shared" si="1"/>
        <v>0</v>
      </c>
      <c r="AG42" s="151">
        <f t="shared" si="1"/>
        <v>0</v>
      </c>
      <c r="AH42" s="154">
        <f t="shared" si="1"/>
        <v>0</v>
      </c>
      <c r="AI42" s="327">
        <f>SUM(G42:AH43)</f>
        <v>0</v>
      </c>
      <c r="AJ42" s="330">
        <f>SUM(AJ12:AJ41)</f>
        <v>0</v>
      </c>
      <c r="AK42" s="281"/>
      <c r="AL42" s="20"/>
    </row>
    <row r="43" spans="1:38" ht="18" customHeight="1" thickBot="1" x14ac:dyDescent="0.2">
      <c r="A43" s="20"/>
      <c r="B43" s="41"/>
      <c r="C43" s="42"/>
      <c r="D43" s="286" t="s">
        <v>40</v>
      </c>
      <c r="E43" s="287"/>
      <c r="F43" s="288"/>
      <c r="G43" s="43">
        <f>SUM(G13,G15,G17,G19,G21,G23,G25,G27,G29,G31,G33,G35,G37,G39,G41)</f>
        <v>0</v>
      </c>
      <c r="H43" s="44">
        <f t="shared" si="1"/>
        <v>0</v>
      </c>
      <c r="I43" s="44">
        <f t="shared" si="1"/>
        <v>0</v>
      </c>
      <c r="J43" s="44">
        <f t="shared" si="1"/>
        <v>0</v>
      </c>
      <c r="K43" s="44">
        <f t="shared" si="1"/>
        <v>0</v>
      </c>
      <c r="L43" s="44">
        <f t="shared" si="1"/>
        <v>0</v>
      </c>
      <c r="M43" s="45">
        <f t="shared" si="1"/>
        <v>0</v>
      </c>
      <c r="N43" s="46">
        <f t="shared" si="1"/>
        <v>0</v>
      </c>
      <c r="O43" s="44">
        <f t="shared" si="1"/>
        <v>0</v>
      </c>
      <c r="P43" s="44">
        <f t="shared" si="1"/>
        <v>0</v>
      </c>
      <c r="Q43" s="44">
        <f t="shared" si="1"/>
        <v>0</v>
      </c>
      <c r="R43" s="44">
        <f t="shared" si="1"/>
        <v>0</v>
      </c>
      <c r="S43" s="44">
        <f t="shared" si="1"/>
        <v>0</v>
      </c>
      <c r="T43" s="47">
        <f t="shared" si="1"/>
        <v>0</v>
      </c>
      <c r="U43" s="48">
        <f t="shared" si="1"/>
        <v>0</v>
      </c>
      <c r="V43" s="44">
        <f t="shared" si="1"/>
        <v>0</v>
      </c>
      <c r="W43" s="44">
        <f t="shared" si="1"/>
        <v>0</v>
      </c>
      <c r="X43" s="44">
        <f t="shared" si="1"/>
        <v>0</v>
      </c>
      <c r="Y43" s="44">
        <f t="shared" si="1"/>
        <v>0</v>
      </c>
      <c r="Z43" s="44">
        <f t="shared" si="1"/>
        <v>0</v>
      </c>
      <c r="AA43" s="45">
        <f t="shared" si="1"/>
        <v>0</v>
      </c>
      <c r="AB43" s="46">
        <f t="shared" si="1"/>
        <v>0</v>
      </c>
      <c r="AC43" s="44">
        <f t="shared" si="1"/>
        <v>0</v>
      </c>
      <c r="AD43" s="44">
        <f t="shared" si="1"/>
        <v>0</v>
      </c>
      <c r="AE43" s="44">
        <f t="shared" si="1"/>
        <v>0</v>
      </c>
      <c r="AF43" s="44">
        <f t="shared" si="1"/>
        <v>0</v>
      </c>
      <c r="AG43" s="44">
        <f t="shared" si="1"/>
        <v>0</v>
      </c>
      <c r="AH43" s="47">
        <f t="shared" si="1"/>
        <v>0</v>
      </c>
      <c r="AI43" s="328"/>
      <c r="AJ43" s="331"/>
      <c r="AK43" s="282"/>
      <c r="AL43" s="20"/>
    </row>
    <row r="44" spans="1:38" s="52" customFormat="1" ht="20.100000000000001" customHeight="1" x14ac:dyDescent="0.15">
      <c r="A44" s="49"/>
      <c r="B44" s="344" t="s">
        <v>73</v>
      </c>
      <c r="C44" s="345"/>
      <c r="D44" s="345"/>
      <c r="E44" s="345"/>
      <c r="F44" s="346"/>
      <c r="G44" s="178">
        <f>G42</f>
        <v>0</v>
      </c>
      <c r="H44" s="225">
        <f t="shared" ref="H44:AH44" si="2">H42</f>
        <v>0</v>
      </c>
      <c r="I44" s="225">
        <f>I42</f>
        <v>0</v>
      </c>
      <c r="J44" s="225">
        <f t="shared" si="2"/>
        <v>0</v>
      </c>
      <c r="K44" s="225">
        <f t="shared" si="2"/>
        <v>0</v>
      </c>
      <c r="L44" s="225">
        <f t="shared" si="2"/>
        <v>0</v>
      </c>
      <c r="M44" s="226">
        <f t="shared" si="2"/>
        <v>0</v>
      </c>
      <c r="N44" s="227">
        <f t="shared" si="2"/>
        <v>0</v>
      </c>
      <c r="O44" s="225">
        <f t="shared" si="2"/>
        <v>0</v>
      </c>
      <c r="P44" s="225">
        <f t="shared" si="2"/>
        <v>0</v>
      </c>
      <c r="Q44" s="225">
        <f t="shared" si="2"/>
        <v>0</v>
      </c>
      <c r="R44" s="225">
        <f t="shared" si="2"/>
        <v>0</v>
      </c>
      <c r="S44" s="225">
        <f t="shared" si="2"/>
        <v>0</v>
      </c>
      <c r="T44" s="228">
        <f t="shared" si="2"/>
        <v>0</v>
      </c>
      <c r="U44" s="229">
        <f t="shared" si="2"/>
        <v>0</v>
      </c>
      <c r="V44" s="225">
        <f t="shared" si="2"/>
        <v>0</v>
      </c>
      <c r="W44" s="225">
        <f t="shared" si="2"/>
        <v>0</v>
      </c>
      <c r="X44" s="225">
        <f t="shared" si="2"/>
        <v>0</v>
      </c>
      <c r="Y44" s="225">
        <f t="shared" si="2"/>
        <v>0</v>
      </c>
      <c r="Z44" s="225">
        <f t="shared" si="2"/>
        <v>0</v>
      </c>
      <c r="AA44" s="226">
        <f t="shared" si="2"/>
        <v>0</v>
      </c>
      <c r="AB44" s="227">
        <f t="shared" si="2"/>
        <v>0</v>
      </c>
      <c r="AC44" s="225">
        <f t="shared" si="2"/>
        <v>0</v>
      </c>
      <c r="AD44" s="225">
        <f t="shared" si="2"/>
        <v>0</v>
      </c>
      <c r="AE44" s="225">
        <f t="shared" si="2"/>
        <v>0</v>
      </c>
      <c r="AF44" s="225">
        <f t="shared" si="2"/>
        <v>0</v>
      </c>
      <c r="AG44" s="225">
        <f t="shared" si="2"/>
        <v>0</v>
      </c>
      <c r="AH44" s="230">
        <f t="shared" si="2"/>
        <v>0</v>
      </c>
      <c r="AI44" s="50">
        <f>SUM(G44:AH44)</f>
        <v>0</v>
      </c>
      <c r="AJ44" s="50" t="s">
        <v>144</v>
      </c>
      <c r="AK44" s="51" t="s">
        <v>33</v>
      </c>
      <c r="AL44" s="49"/>
    </row>
    <row r="45" spans="1:38" s="52" customFormat="1" ht="20.100000000000001" customHeight="1" x14ac:dyDescent="0.15">
      <c r="A45" s="49"/>
      <c r="B45" s="350" t="s">
        <v>71</v>
      </c>
      <c r="C45" s="351"/>
      <c r="D45" s="351"/>
      <c r="E45" s="351"/>
      <c r="F45" s="352"/>
      <c r="G45" s="179" t="e">
        <f>G44/$AM$52</f>
        <v>#DIV/0!</v>
      </c>
      <c r="H45" s="231" t="e">
        <f t="shared" ref="H45:AH45" si="3">H44/$AM$52</f>
        <v>#DIV/0!</v>
      </c>
      <c r="I45" s="231" t="e">
        <f t="shared" si="3"/>
        <v>#DIV/0!</v>
      </c>
      <c r="J45" s="231" t="e">
        <f t="shared" si="3"/>
        <v>#DIV/0!</v>
      </c>
      <c r="K45" s="231" t="e">
        <f t="shared" si="3"/>
        <v>#DIV/0!</v>
      </c>
      <c r="L45" s="231" t="e">
        <f t="shared" si="3"/>
        <v>#DIV/0!</v>
      </c>
      <c r="M45" s="232" t="e">
        <f t="shared" si="3"/>
        <v>#DIV/0!</v>
      </c>
      <c r="N45" s="233" t="e">
        <f t="shared" si="3"/>
        <v>#DIV/0!</v>
      </c>
      <c r="O45" s="231" t="e">
        <f t="shared" si="3"/>
        <v>#DIV/0!</v>
      </c>
      <c r="P45" s="231" t="e">
        <f t="shared" si="3"/>
        <v>#DIV/0!</v>
      </c>
      <c r="Q45" s="231" t="e">
        <f t="shared" si="3"/>
        <v>#DIV/0!</v>
      </c>
      <c r="R45" s="231" t="e">
        <f t="shared" si="3"/>
        <v>#DIV/0!</v>
      </c>
      <c r="S45" s="231" t="e">
        <f t="shared" si="3"/>
        <v>#DIV/0!</v>
      </c>
      <c r="T45" s="234" t="e">
        <f t="shared" si="3"/>
        <v>#DIV/0!</v>
      </c>
      <c r="U45" s="235" t="e">
        <f t="shared" si="3"/>
        <v>#DIV/0!</v>
      </c>
      <c r="V45" s="231" t="e">
        <f t="shared" si="3"/>
        <v>#DIV/0!</v>
      </c>
      <c r="W45" s="231" t="e">
        <f t="shared" si="3"/>
        <v>#DIV/0!</v>
      </c>
      <c r="X45" s="231" t="e">
        <f t="shared" si="3"/>
        <v>#DIV/0!</v>
      </c>
      <c r="Y45" s="231" t="e">
        <f t="shared" si="3"/>
        <v>#DIV/0!</v>
      </c>
      <c r="Z45" s="231" t="e">
        <f t="shared" si="3"/>
        <v>#DIV/0!</v>
      </c>
      <c r="AA45" s="232" t="e">
        <f t="shared" si="3"/>
        <v>#DIV/0!</v>
      </c>
      <c r="AB45" s="233" t="e">
        <f t="shared" si="3"/>
        <v>#DIV/0!</v>
      </c>
      <c r="AC45" s="231" t="e">
        <f t="shared" si="3"/>
        <v>#DIV/0!</v>
      </c>
      <c r="AD45" s="231" t="e">
        <f t="shared" si="3"/>
        <v>#DIV/0!</v>
      </c>
      <c r="AE45" s="231" t="e">
        <f t="shared" si="3"/>
        <v>#DIV/0!</v>
      </c>
      <c r="AF45" s="231" t="e">
        <f t="shared" si="3"/>
        <v>#DIV/0!</v>
      </c>
      <c r="AG45" s="231" t="e">
        <f t="shared" si="3"/>
        <v>#DIV/0!</v>
      </c>
      <c r="AH45" s="236" t="e">
        <f t="shared" si="3"/>
        <v>#DIV/0!</v>
      </c>
      <c r="AI45" s="53" t="s">
        <v>18</v>
      </c>
      <c r="AJ45" s="53" t="s">
        <v>144</v>
      </c>
      <c r="AK45" s="54" t="e">
        <f>ROUNDDOWN(AI44/AM50,1)</f>
        <v>#DIV/0!</v>
      </c>
      <c r="AL45" s="49"/>
    </row>
    <row r="46" spans="1:38" s="52" customFormat="1" ht="20.100000000000001" customHeight="1" x14ac:dyDescent="0.15">
      <c r="A46" s="49"/>
      <c r="B46" s="347" t="s">
        <v>74</v>
      </c>
      <c r="C46" s="348"/>
      <c r="D46" s="348"/>
      <c r="E46" s="348"/>
      <c r="F46" s="349"/>
      <c r="G46" s="180">
        <f>ROUNDUP($L$2/3,0)*$AM$52+$AM$52</f>
        <v>0</v>
      </c>
      <c r="H46" s="237">
        <f t="shared" ref="H46:AH46" si="4">ROUNDUP($L$2/3,0)*$AM$52+$AM$52</f>
        <v>0</v>
      </c>
      <c r="I46" s="237">
        <f t="shared" si="4"/>
        <v>0</v>
      </c>
      <c r="J46" s="237">
        <f t="shared" si="4"/>
        <v>0</v>
      </c>
      <c r="K46" s="237">
        <f t="shared" si="4"/>
        <v>0</v>
      </c>
      <c r="L46" s="237">
        <f t="shared" si="4"/>
        <v>0</v>
      </c>
      <c r="M46" s="238">
        <f t="shared" si="4"/>
        <v>0</v>
      </c>
      <c r="N46" s="239">
        <f t="shared" si="4"/>
        <v>0</v>
      </c>
      <c r="O46" s="240">
        <f t="shared" si="4"/>
        <v>0</v>
      </c>
      <c r="P46" s="240">
        <f t="shared" si="4"/>
        <v>0</v>
      </c>
      <c r="Q46" s="240">
        <f t="shared" si="4"/>
        <v>0</v>
      </c>
      <c r="R46" s="240">
        <f t="shared" si="4"/>
        <v>0</v>
      </c>
      <c r="S46" s="240">
        <f t="shared" si="4"/>
        <v>0</v>
      </c>
      <c r="T46" s="241">
        <f t="shared" si="4"/>
        <v>0</v>
      </c>
      <c r="U46" s="242">
        <f t="shared" si="4"/>
        <v>0</v>
      </c>
      <c r="V46" s="237">
        <f t="shared" si="4"/>
        <v>0</v>
      </c>
      <c r="W46" s="237">
        <f t="shared" si="4"/>
        <v>0</v>
      </c>
      <c r="X46" s="237">
        <f t="shared" si="4"/>
        <v>0</v>
      </c>
      <c r="Y46" s="237">
        <f t="shared" si="4"/>
        <v>0</v>
      </c>
      <c r="Z46" s="237">
        <f t="shared" si="4"/>
        <v>0</v>
      </c>
      <c r="AA46" s="238">
        <f t="shared" si="4"/>
        <v>0</v>
      </c>
      <c r="AB46" s="239">
        <f t="shared" si="4"/>
        <v>0</v>
      </c>
      <c r="AC46" s="237">
        <f t="shared" si="4"/>
        <v>0</v>
      </c>
      <c r="AD46" s="237">
        <f t="shared" si="4"/>
        <v>0</v>
      </c>
      <c r="AE46" s="237">
        <f t="shared" si="4"/>
        <v>0</v>
      </c>
      <c r="AF46" s="237">
        <f t="shared" si="4"/>
        <v>0</v>
      </c>
      <c r="AG46" s="237">
        <f t="shared" si="4"/>
        <v>0</v>
      </c>
      <c r="AH46" s="243">
        <f t="shared" si="4"/>
        <v>0</v>
      </c>
      <c r="AI46" s="55">
        <f>SUM(G46:AH46)</f>
        <v>0</v>
      </c>
      <c r="AJ46" s="55" t="s">
        <v>144</v>
      </c>
      <c r="AK46" s="56" t="s">
        <v>33</v>
      </c>
      <c r="AL46" s="49"/>
    </row>
    <row r="47" spans="1:38" s="52" customFormat="1" ht="20.100000000000001" customHeight="1" thickBot="1" x14ac:dyDescent="0.2">
      <c r="A47" s="49"/>
      <c r="B47" s="341" t="s">
        <v>72</v>
      </c>
      <c r="C47" s="342"/>
      <c r="D47" s="342"/>
      <c r="E47" s="342"/>
      <c r="F47" s="343"/>
      <c r="G47" s="181" t="e">
        <f>G46/$AM$52</f>
        <v>#DIV/0!</v>
      </c>
      <c r="H47" s="244" t="e">
        <f t="shared" ref="H47:AH47" si="5">H46/$AM$52</f>
        <v>#DIV/0!</v>
      </c>
      <c r="I47" s="244" t="e">
        <f t="shared" si="5"/>
        <v>#DIV/0!</v>
      </c>
      <c r="J47" s="244" t="e">
        <f t="shared" si="5"/>
        <v>#DIV/0!</v>
      </c>
      <c r="K47" s="244" t="e">
        <f t="shared" si="5"/>
        <v>#DIV/0!</v>
      </c>
      <c r="L47" s="244" t="e">
        <f t="shared" si="5"/>
        <v>#DIV/0!</v>
      </c>
      <c r="M47" s="245" t="e">
        <f t="shared" si="5"/>
        <v>#DIV/0!</v>
      </c>
      <c r="N47" s="246" t="e">
        <f t="shared" si="5"/>
        <v>#DIV/0!</v>
      </c>
      <c r="O47" s="244" t="e">
        <f t="shared" si="5"/>
        <v>#DIV/0!</v>
      </c>
      <c r="P47" s="244" t="e">
        <f t="shared" si="5"/>
        <v>#DIV/0!</v>
      </c>
      <c r="Q47" s="244" t="e">
        <f t="shared" si="5"/>
        <v>#DIV/0!</v>
      </c>
      <c r="R47" s="244" t="e">
        <f t="shared" si="5"/>
        <v>#DIV/0!</v>
      </c>
      <c r="S47" s="244" t="e">
        <f t="shared" si="5"/>
        <v>#DIV/0!</v>
      </c>
      <c r="T47" s="247" t="e">
        <f t="shared" si="5"/>
        <v>#DIV/0!</v>
      </c>
      <c r="U47" s="248" t="e">
        <f t="shared" si="5"/>
        <v>#DIV/0!</v>
      </c>
      <c r="V47" s="244" t="e">
        <f t="shared" si="5"/>
        <v>#DIV/0!</v>
      </c>
      <c r="W47" s="244" t="e">
        <f t="shared" si="5"/>
        <v>#DIV/0!</v>
      </c>
      <c r="X47" s="244" t="e">
        <f t="shared" si="5"/>
        <v>#DIV/0!</v>
      </c>
      <c r="Y47" s="244" t="e">
        <f t="shared" si="5"/>
        <v>#DIV/0!</v>
      </c>
      <c r="Z47" s="244" t="e">
        <f t="shared" si="5"/>
        <v>#DIV/0!</v>
      </c>
      <c r="AA47" s="245" t="e">
        <f t="shared" si="5"/>
        <v>#DIV/0!</v>
      </c>
      <c r="AB47" s="246" t="e">
        <f t="shared" si="5"/>
        <v>#DIV/0!</v>
      </c>
      <c r="AC47" s="244" t="e">
        <f t="shared" si="5"/>
        <v>#DIV/0!</v>
      </c>
      <c r="AD47" s="244" t="e">
        <f t="shared" si="5"/>
        <v>#DIV/0!</v>
      </c>
      <c r="AE47" s="244" t="e">
        <f t="shared" si="5"/>
        <v>#DIV/0!</v>
      </c>
      <c r="AF47" s="244" t="e">
        <f t="shared" si="5"/>
        <v>#DIV/0!</v>
      </c>
      <c r="AG47" s="244" t="e">
        <f t="shared" si="5"/>
        <v>#DIV/0!</v>
      </c>
      <c r="AH47" s="249" t="e">
        <f t="shared" si="5"/>
        <v>#DIV/0!</v>
      </c>
      <c r="AI47" s="57" t="s">
        <v>34</v>
      </c>
      <c r="AJ47" s="57" t="s">
        <v>144</v>
      </c>
      <c r="AK47" s="58" t="s">
        <v>34</v>
      </c>
      <c r="AL47" s="49"/>
    </row>
    <row r="48" spans="1:38" s="52" customFormat="1" ht="20.100000000000001" customHeight="1" x14ac:dyDescent="0.15">
      <c r="A48" s="49"/>
      <c r="B48" s="182"/>
      <c r="C48" s="182"/>
      <c r="D48" s="182"/>
      <c r="E48" s="182"/>
      <c r="F48" s="182"/>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255" t="str">
        <f>IF(AI44&gt;=AI46,"○","×")</f>
        <v>○</v>
      </c>
      <c r="AJ48" s="183"/>
      <c r="AK48" s="184"/>
      <c r="AL48" s="49"/>
    </row>
    <row r="49" spans="1:41" s="27" customFormat="1" ht="7.5" customHeight="1" thickBot="1" x14ac:dyDescent="0.2">
      <c r="A49" s="26"/>
      <c r="B49" s="59"/>
      <c r="C49" s="60"/>
      <c r="D49" s="60"/>
      <c r="E49" s="61"/>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25"/>
    </row>
    <row r="50" spans="1:41" s="65" customFormat="1" ht="27.95" customHeight="1" thickBot="1" x14ac:dyDescent="0.2">
      <c r="A50" s="62"/>
      <c r="B50" s="63" t="s">
        <v>46</v>
      </c>
      <c r="C50" s="71"/>
      <c r="D50" s="71"/>
      <c r="E50" s="71"/>
      <c r="F50" s="71"/>
      <c r="G50" s="71"/>
      <c r="H50" s="71"/>
      <c r="I50" s="71"/>
      <c r="J50" s="71"/>
      <c r="K50" s="71"/>
      <c r="L50" s="71"/>
      <c r="M50" s="71"/>
      <c r="N50" s="71"/>
      <c r="O50" s="71"/>
      <c r="P50" s="71"/>
      <c r="Q50" s="71"/>
      <c r="R50" s="66" t="s">
        <v>41</v>
      </c>
      <c r="S50" s="320"/>
      <c r="T50" s="321"/>
      <c r="U50" s="265" t="s">
        <v>16</v>
      </c>
      <c r="V50" s="266"/>
      <c r="W50" s="267"/>
      <c r="X50" s="268"/>
      <c r="Y50" s="66" t="s">
        <v>17</v>
      </c>
      <c r="Z50" s="68" t="s">
        <v>42</v>
      </c>
      <c r="AA50" s="68"/>
      <c r="AB50" s="62"/>
      <c r="AC50" s="62"/>
      <c r="AG50" s="62"/>
      <c r="AH50" s="62"/>
      <c r="AI50" s="69"/>
      <c r="AJ50" s="69"/>
      <c r="AK50" s="70"/>
      <c r="AL50" s="62"/>
      <c r="AM50" s="20">
        <f>(S50*60+W50)/60*4</f>
        <v>0</v>
      </c>
    </row>
    <row r="51" spans="1:41" s="65" customFormat="1" ht="27.95" customHeight="1" thickBot="1" x14ac:dyDescent="0.2">
      <c r="A51" s="62"/>
      <c r="B51" s="62"/>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G51" s="67"/>
      <c r="AH51" s="67"/>
      <c r="AI51" s="67"/>
      <c r="AJ51" s="67"/>
      <c r="AK51" s="67"/>
      <c r="AL51" s="62"/>
    </row>
    <row r="52" spans="1:41" s="65" customFormat="1" ht="30" customHeight="1" thickBot="1" x14ac:dyDescent="0.2">
      <c r="A52" s="62"/>
      <c r="B52" s="63" t="s">
        <v>47</v>
      </c>
      <c r="C52" s="73"/>
      <c r="D52" s="73"/>
      <c r="E52" s="73"/>
      <c r="F52" s="73"/>
      <c r="G52" s="73"/>
      <c r="H52" s="73"/>
      <c r="I52" s="74"/>
      <c r="J52" s="73"/>
      <c r="K52" s="73"/>
      <c r="L52" s="73"/>
      <c r="M52" s="73"/>
      <c r="N52" s="73"/>
      <c r="O52" s="73"/>
      <c r="P52" s="73"/>
      <c r="Q52" s="75"/>
      <c r="S52" s="320"/>
      <c r="T52" s="321"/>
      <c r="U52" s="265" t="s">
        <v>16</v>
      </c>
      <c r="V52" s="266"/>
      <c r="W52" s="267"/>
      <c r="X52" s="268"/>
      <c r="Y52" s="66" t="s">
        <v>17</v>
      </c>
      <c r="Z52" s="68" t="s">
        <v>43</v>
      </c>
      <c r="AA52" s="68"/>
      <c r="AB52" s="68"/>
      <c r="AC52" s="62"/>
      <c r="AG52" s="62"/>
      <c r="AH52" s="62"/>
      <c r="AI52" s="69"/>
      <c r="AJ52" s="69"/>
      <c r="AK52" s="70"/>
      <c r="AL52" s="62"/>
      <c r="AM52" s="65">
        <f>(S52*60+W52)/60</f>
        <v>0</v>
      </c>
    </row>
    <row r="53" spans="1:41" s="65" customFormat="1" ht="6.75" customHeight="1" thickBot="1" x14ac:dyDescent="0.2">
      <c r="A53" s="62"/>
      <c r="B53" s="63"/>
      <c r="C53" s="73"/>
      <c r="D53" s="73"/>
      <c r="E53" s="73"/>
      <c r="F53" s="73"/>
      <c r="G53" s="73"/>
      <c r="H53" s="73"/>
      <c r="I53" s="74"/>
      <c r="J53" s="73"/>
      <c r="K53" s="73"/>
      <c r="L53" s="73"/>
      <c r="M53" s="73"/>
      <c r="N53" s="73"/>
      <c r="O53" s="73"/>
      <c r="P53" s="73"/>
      <c r="Q53" s="75"/>
      <c r="R53" s="75"/>
      <c r="U53" s="62"/>
      <c r="V53" s="62"/>
      <c r="W53" s="62"/>
      <c r="X53" s="62"/>
      <c r="Y53" s="62"/>
      <c r="Z53" s="62"/>
      <c r="AA53" s="62"/>
      <c r="AB53" s="62"/>
      <c r="AC53" s="62"/>
      <c r="AD53" s="62"/>
      <c r="AE53" s="62"/>
      <c r="AF53" s="62"/>
      <c r="AG53" s="62"/>
      <c r="AH53" s="62"/>
      <c r="AI53" s="69"/>
      <c r="AJ53" s="69"/>
      <c r="AK53" s="70"/>
      <c r="AL53" s="62"/>
    </row>
    <row r="54" spans="1:41" s="65" customFormat="1" ht="30" customHeight="1" thickBot="1" x14ac:dyDescent="0.2">
      <c r="A54" s="62"/>
      <c r="B54" s="275" t="s">
        <v>155</v>
      </c>
      <c r="C54" s="276"/>
      <c r="D54" s="276"/>
      <c r="E54" s="66" t="s">
        <v>11</v>
      </c>
      <c r="F54" s="259"/>
      <c r="G54" s="295" t="s">
        <v>54</v>
      </c>
      <c r="H54" s="296"/>
      <c r="I54" s="297" t="s">
        <v>12</v>
      </c>
      <c r="J54" s="297"/>
      <c r="K54" s="297"/>
      <c r="L54" s="297"/>
      <c r="M54" s="297"/>
      <c r="N54" s="298"/>
      <c r="O54" s="299"/>
      <c r="P54" s="299"/>
      <c r="Q54" s="299"/>
      <c r="R54" s="300"/>
      <c r="S54" s="72"/>
      <c r="T54" s="68" t="s">
        <v>55</v>
      </c>
      <c r="V54" s="273" t="s">
        <v>156</v>
      </c>
      <c r="W54" s="273"/>
      <c r="X54" s="273"/>
      <c r="Y54" s="273"/>
      <c r="Z54" s="273"/>
      <c r="AA54" s="273"/>
      <c r="AB54" s="273"/>
      <c r="AC54" s="273"/>
      <c r="AD54" s="273"/>
      <c r="AE54" s="273"/>
      <c r="AF54" s="273"/>
      <c r="AG54" s="273"/>
      <c r="AH54" s="273"/>
      <c r="AI54" s="273"/>
      <c r="AJ54" s="273"/>
      <c r="AK54" s="273"/>
      <c r="AL54" s="62"/>
      <c r="AM54" s="69"/>
      <c r="AN54" s="70"/>
      <c r="AO54" s="62"/>
    </row>
    <row r="55" spans="1:41" s="65" customFormat="1" ht="9.75" customHeight="1" x14ac:dyDescent="0.15">
      <c r="A55" s="62"/>
      <c r="B55" s="76"/>
      <c r="C55" s="62"/>
      <c r="D55" s="62"/>
      <c r="E55" s="66"/>
      <c r="F55" s="77"/>
      <c r="G55" s="62"/>
      <c r="H55" s="62"/>
      <c r="I55" s="78"/>
      <c r="J55" s="78"/>
      <c r="K55" s="78"/>
      <c r="L55" s="78"/>
      <c r="M55" s="78"/>
      <c r="N55" s="62"/>
      <c r="O55" s="62"/>
      <c r="P55" s="62"/>
      <c r="Q55" s="62"/>
      <c r="R55" s="62"/>
      <c r="U55" s="62"/>
      <c r="V55" s="62"/>
      <c r="W55" s="62"/>
      <c r="X55" s="62"/>
      <c r="Y55" s="62"/>
      <c r="Z55" s="62"/>
      <c r="AA55" s="62"/>
      <c r="AB55" s="62"/>
      <c r="AC55" s="62"/>
      <c r="AD55" s="62"/>
      <c r="AE55" s="62"/>
      <c r="AF55" s="62"/>
      <c r="AG55" s="62"/>
      <c r="AH55" s="62"/>
      <c r="AI55" s="69"/>
      <c r="AJ55" s="69"/>
      <c r="AK55" s="70"/>
      <c r="AL55" s="62"/>
    </row>
    <row r="56" spans="1:41" s="65" customFormat="1" ht="22.5" customHeight="1" x14ac:dyDescent="0.15">
      <c r="A56" s="62"/>
      <c r="B56" s="79" t="s">
        <v>14</v>
      </c>
      <c r="C56" s="62"/>
      <c r="D56" s="62"/>
      <c r="E56" s="62"/>
      <c r="F56" s="62"/>
      <c r="G56" s="62"/>
      <c r="H56" s="62"/>
      <c r="I56" s="64"/>
      <c r="J56" s="62"/>
      <c r="K56" s="62"/>
      <c r="L56" s="62"/>
      <c r="M56" s="62"/>
      <c r="N56" s="62"/>
      <c r="O56" s="62"/>
      <c r="P56" s="62"/>
      <c r="Q56" s="62"/>
      <c r="R56" s="62"/>
      <c r="U56" s="62"/>
      <c r="V56" s="62"/>
      <c r="W56" s="62"/>
      <c r="X56" s="62"/>
      <c r="Y56" s="62"/>
      <c r="Z56" s="62"/>
      <c r="AA56" s="62"/>
      <c r="AB56" s="62"/>
      <c r="AC56" s="62"/>
      <c r="AD56" s="62"/>
      <c r="AE56" s="62"/>
      <c r="AF56" s="62"/>
      <c r="AG56" s="62"/>
      <c r="AH56" s="62"/>
      <c r="AI56" s="69"/>
      <c r="AJ56" s="69"/>
      <c r="AK56" s="70"/>
      <c r="AL56" s="62"/>
    </row>
    <row r="57" spans="1:41" s="80" customFormat="1" ht="22.5" customHeight="1" x14ac:dyDescent="0.15">
      <c r="B57" s="274" t="s">
        <v>56</v>
      </c>
      <c r="C57" s="274"/>
      <c r="D57" s="274"/>
      <c r="E57" s="274"/>
      <c r="F57" s="274"/>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c r="AK57" s="274"/>
    </row>
    <row r="58" spans="1:41" s="80" customFormat="1" ht="22.5" customHeight="1" x14ac:dyDescent="0.15">
      <c r="B58" s="82" t="s">
        <v>57</v>
      </c>
      <c r="C58" s="82"/>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c r="AI58" s="82"/>
      <c r="AJ58" s="82"/>
      <c r="AK58" s="82"/>
    </row>
    <row r="59" spans="1:41" s="83" customFormat="1" ht="22.5" customHeight="1" x14ac:dyDescent="0.15">
      <c r="B59" s="84" t="s">
        <v>15</v>
      </c>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row>
    <row r="60" spans="1:41" s="94" customFormat="1" ht="22.5" customHeight="1" x14ac:dyDescent="0.15">
      <c r="A60" s="87"/>
      <c r="B60" s="335" t="s">
        <v>7</v>
      </c>
      <c r="C60" s="337" t="s">
        <v>21</v>
      </c>
      <c r="D60" s="164"/>
      <c r="E60" s="339" t="s">
        <v>139</v>
      </c>
      <c r="F60" s="40" t="s">
        <v>22</v>
      </c>
      <c r="G60" s="88">
        <v>8</v>
      </c>
      <c r="H60" s="88">
        <v>8</v>
      </c>
      <c r="I60" s="88">
        <v>8</v>
      </c>
      <c r="J60" s="88">
        <v>4</v>
      </c>
      <c r="K60" s="88">
        <v>4</v>
      </c>
      <c r="L60" s="88"/>
      <c r="M60" s="89"/>
      <c r="N60" s="90">
        <v>8</v>
      </c>
      <c r="O60" s="88">
        <v>8</v>
      </c>
      <c r="P60" s="88">
        <v>8</v>
      </c>
      <c r="Q60" s="88">
        <v>4</v>
      </c>
      <c r="R60" s="88">
        <v>4</v>
      </c>
      <c r="S60" s="88"/>
      <c r="T60" s="89"/>
      <c r="U60" s="90">
        <v>8</v>
      </c>
      <c r="V60" s="88">
        <v>8</v>
      </c>
      <c r="W60" s="88">
        <v>8</v>
      </c>
      <c r="X60" s="88">
        <v>4</v>
      </c>
      <c r="Y60" s="88">
        <v>4</v>
      </c>
      <c r="Z60" s="88"/>
      <c r="AA60" s="89"/>
      <c r="AB60" s="90">
        <v>8</v>
      </c>
      <c r="AC60" s="88">
        <v>8</v>
      </c>
      <c r="AD60" s="88">
        <v>8</v>
      </c>
      <c r="AE60" s="88">
        <v>4</v>
      </c>
      <c r="AF60" s="88">
        <v>4</v>
      </c>
      <c r="AG60" s="88"/>
      <c r="AH60" s="89"/>
      <c r="AI60" s="91">
        <v>128</v>
      </c>
      <c r="AJ60" s="263">
        <v>160</v>
      </c>
      <c r="AK60" s="92" t="s">
        <v>18</v>
      </c>
      <c r="AL60" s="93"/>
    </row>
    <row r="61" spans="1:41" s="94" customFormat="1" ht="22.5" customHeight="1" x14ac:dyDescent="0.15">
      <c r="A61" s="87"/>
      <c r="B61" s="336"/>
      <c r="C61" s="338"/>
      <c r="D61" s="165"/>
      <c r="E61" s="340"/>
      <c r="F61" s="40" t="s">
        <v>8</v>
      </c>
      <c r="G61" s="88"/>
      <c r="H61" s="88"/>
      <c r="I61" s="88"/>
      <c r="J61" s="88">
        <v>3</v>
      </c>
      <c r="K61" s="88">
        <v>5</v>
      </c>
      <c r="L61" s="88"/>
      <c r="M61" s="89"/>
      <c r="N61" s="90"/>
      <c r="O61" s="88"/>
      <c r="P61" s="88"/>
      <c r="Q61" s="88">
        <v>3</v>
      </c>
      <c r="R61" s="88">
        <v>5</v>
      </c>
      <c r="S61" s="88"/>
      <c r="T61" s="89"/>
      <c r="U61" s="90"/>
      <c r="V61" s="88"/>
      <c r="W61" s="88"/>
      <c r="X61" s="88">
        <v>3</v>
      </c>
      <c r="Y61" s="88">
        <v>5</v>
      </c>
      <c r="Z61" s="88"/>
      <c r="AA61" s="89"/>
      <c r="AB61" s="90"/>
      <c r="AC61" s="88"/>
      <c r="AD61" s="88"/>
      <c r="AE61" s="88">
        <v>3</v>
      </c>
      <c r="AF61" s="88">
        <v>5</v>
      </c>
      <c r="AG61" s="88"/>
      <c r="AH61" s="89"/>
      <c r="AI61" s="91">
        <v>32</v>
      </c>
      <c r="AJ61" s="264"/>
      <c r="AK61" s="95" t="s">
        <v>18</v>
      </c>
      <c r="AL61" s="93"/>
    </row>
    <row r="62" spans="1:41" s="94" customFormat="1" ht="7.5" customHeight="1" x14ac:dyDescent="0.15">
      <c r="A62" s="87"/>
      <c r="B62" s="96"/>
      <c r="C62" s="97"/>
      <c r="D62" s="97"/>
      <c r="E62" s="59"/>
      <c r="F62" s="61"/>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8"/>
      <c r="AJ62" s="98"/>
      <c r="AK62" s="99"/>
      <c r="AL62" s="93"/>
    </row>
    <row r="63" spans="1:41" s="100" customFormat="1" ht="22.5" customHeight="1" x14ac:dyDescent="0.15">
      <c r="B63" s="101" t="s">
        <v>78</v>
      </c>
      <c r="R63" s="332" t="s">
        <v>58</v>
      </c>
      <c r="S63" s="333"/>
      <c r="T63" s="333"/>
      <c r="U63" s="334"/>
      <c r="V63" s="332" t="s">
        <v>8</v>
      </c>
      <c r="W63" s="333"/>
      <c r="X63" s="333"/>
      <c r="Y63" s="333"/>
      <c r="Z63" s="333"/>
      <c r="AA63" s="333"/>
      <c r="AB63" s="333"/>
      <c r="AC63" s="333"/>
      <c r="AD63" s="334"/>
      <c r="AE63" s="332" t="s">
        <v>59</v>
      </c>
      <c r="AF63" s="333"/>
      <c r="AG63" s="333"/>
      <c r="AH63" s="334"/>
      <c r="AI63" s="102"/>
      <c r="AJ63" s="102"/>
      <c r="AK63" s="103"/>
    </row>
    <row r="64" spans="1:41" s="100" customFormat="1" ht="22.5" customHeight="1" x14ac:dyDescent="0.15">
      <c r="B64" s="101"/>
      <c r="K64" s="94" t="s">
        <v>9</v>
      </c>
      <c r="R64" s="269" t="s">
        <v>38</v>
      </c>
      <c r="S64" s="270"/>
      <c r="T64" s="270"/>
      <c r="U64" s="271"/>
      <c r="V64" s="291" t="s">
        <v>48</v>
      </c>
      <c r="W64" s="292"/>
      <c r="X64" s="292"/>
      <c r="Y64" s="292"/>
      <c r="Z64" s="292"/>
      <c r="AA64" s="292"/>
      <c r="AB64" s="292"/>
      <c r="AC64" s="292"/>
      <c r="AD64" s="293"/>
      <c r="AE64" s="269" t="s">
        <v>49</v>
      </c>
      <c r="AF64" s="270"/>
      <c r="AG64" s="270"/>
      <c r="AH64" s="271"/>
      <c r="AI64" s="102"/>
      <c r="AJ64" s="102"/>
      <c r="AK64" s="103"/>
    </row>
    <row r="65" spans="1:38" s="100" customFormat="1" ht="7.5" customHeight="1" x14ac:dyDescent="0.15">
      <c r="B65" s="101"/>
      <c r="L65" s="104"/>
      <c r="R65" s="105"/>
      <c r="S65" s="105"/>
      <c r="T65" s="105"/>
      <c r="U65" s="105"/>
      <c r="V65" s="105"/>
      <c r="W65" s="105"/>
      <c r="X65" s="105"/>
      <c r="Y65" s="105"/>
      <c r="Z65" s="105"/>
      <c r="AA65" s="105"/>
      <c r="AB65" s="105"/>
      <c r="AC65" s="105"/>
      <c r="AD65" s="105"/>
      <c r="AE65" s="105"/>
      <c r="AF65" s="105"/>
      <c r="AG65" s="105"/>
      <c r="AH65" s="105"/>
      <c r="AI65" s="106"/>
      <c r="AJ65" s="106"/>
      <c r="AK65" s="103"/>
    </row>
    <row r="66" spans="1:38" s="169" customFormat="1" ht="23.25" customHeight="1" x14ac:dyDescent="0.15">
      <c r="A66" s="166"/>
      <c r="B66" s="167" t="s">
        <v>60</v>
      </c>
      <c r="C66" s="167"/>
      <c r="D66" s="167"/>
      <c r="E66" s="167"/>
      <c r="F66" s="168"/>
      <c r="G66" s="168"/>
      <c r="H66" s="167"/>
      <c r="J66" s="250" t="s">
        <v>50</v>
      </c>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70"/>
      <c r="AI66" s="170"/>
      <c r="AJ66" s="170"/>
      <c r="AK66" s="170"/>
      <c r="AL66" s="166"/>
    </row>
    <row r="67" spans="1:38" s="86" customFormat="1" ht="23.25" customHeight="1" x14ac:dyDescent="0.15">
      <c r="B67" s="109" t="s">
        <v>61</v>
      </c>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10"/>
      <c r="AJ67" s="110"/>
      <c r="AK67" s="111"/>
    </row>
    <row r="68" spans="1:38" s="86" customFormat="1" ht="23.25" customHeight="1" x14ac:dyDescent="0.15">
      <c r="B68" s="171" t="s">
        <v>62</v>
      </c>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c r="AH68" s="109"/>
      <c r="AI68" s="110"/>
      <c r="AJ68" s="110"/>
      <c r="AK68" s="111"/>
    </row>
    <row r="69" spans="1:38" s="80" customFormat="1" ht="23.25" customHeight="1" x14ac:dyDescent="0.15">
      <c r="B69" s="274" t="s">
        <v>142</v>
      </c>
      <c r="C69" s="274"/>
      <c r="D69" s="274"/>
      <c r="E69" s="274"/>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4"/>
      <c r="AE69" s="274"/>
      <c r="AF69" s="274"/>
      <c r="AG69" s="274"/>
      <c r="AH69" s="274"/>
      <c r="AI69" s="274"/>
      <c r="AJ69" s="274"/>
      <c r="AK69" s="274"/>
    </row>
    <row r="70" spans="1:38" s="169" customFormat="1" ht="23.25" customHeight="1" x14ac:dyDescent="0.15">
      <c r="A70" s="166"/>
      <c r="B70" s="294" t="s">
        <v>143</v>
      </c>
      <c r="C70" s="294"/>
      <c r="D70" s="294"/>
      <c r="E70" s="294"/>
      <c r="F70" s="294"/>
      <c r="G70" s="294"/>
      <c r="H70" s="294"/>
      <c r="I70" s="294"/>
      <c r="J70" s="294"/>
      <c r="K70" s="294"/>
      <c r="L70" s="294"/>
      <c r="M70" s="294"/>
      <c r="N70" s="294"/>
      <c r="O70" s="294"/>
      <c r="P70" s="294"/>
      <c r="Q70" s="294"/>
      <c r="R70" s="294"/>
      <c r="S70" s="294"/>
      <c r="T70" s="294"/>
      <c r="U70" s="294"/>
      <c r="V70" s="294"/>
      <c r="W70" s="294"/>
      <c r="X70" s="294"/>
      <c r="Y70" s="294"/>
      <c r="Z70" s="294"/>
      <c r="AA70" s="294"/>
      <c r="AB70" s="294"/>
      <c r="AC70" s="294"/>
      <c r="AD70" s="294"/>
      <c r="AE70" s="294"/>
      <c r="AF70" s="294"/>
      <c r="AG70" s="294"/>
      <c r="AH70" s="294"/>
      <c r="AI70" s="294"/>
      <c r="AJ70" s="294"/>
      <c r="AK70" s="166"/>
    </row>
    <row r="71" spans="1:38" s="169" customFormat="1" ht="23.25" customHeight="1" x14ac:dyDescent="0.15">
      <c r="A71" s="166"/>
      <c r="B71" s="294" t="s">
        <v>141</v>
      </c>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166"/>
    </row>
    <row r="72" spans="1:38" s="94" customFormat="1" ht="23.25" customHeight="1" x14ac:dyDescent="0.15">
      <c r="A72" s="93"/>
      <c r="B72" s="323" t="s">
        <v>63</v>
      </c>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3"/>
      <c r="AK72" s="323"/>
      <c r="AL72" s="93"/>
    </row>
    <row r="73" spans="1:38" s="80" customFormat="1" ht="23.25" customHeight="1" x14ac:dyDescent="0.15">
      <c r="B73" s="81" t="s">
        <v>64</v>
      </c>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row>
    <row r="74" spans="1:38" s="86" customFormat="1" ht="23.25" customHeight="1" x14ac:dyDescent="0.15">
      <c r="B74" s="109" t="s">
        <v>65</v>
      </c>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10"/>
      <c r="AJ74" s="110"/>
      <c r="AK74" s="111"/>
    </row>
    <row r="75" spans="1:38" s="94" customFormat="1" ht="23.25" customHeight="1" x14ac:dyDescent="0.15">
      <c r="A75" s="93"/>
      <c r="B75" s="87" t="s">
        <v>66</v>
      </c>
      <c r="C75" s="87"/>
      <c r="D75" s="87"/>
      <c r="E75" s="87"/>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107"/>
      <c r="AJ75" s="107"/>
      <c r="AK75" s="108"/>
      <c r="AL75" s="93"/>
    </row>
    <row r="76" spans="1:38" s="94" customFormat="1" ht="23.25" customHeight="1" x14ac:dyDescent="0.15">
      <c r="B76" s="262" t="s">
        <v>154</v>
      </c>
      <c r="C76" s="262"/>
      <c r="D76" s="262"/>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262"/>
      <c r="AC76" s="262"/>
      <c r="AD76" s="262"/>
      <c r="AE76" s="262"/>
      <c r="AF76" s="262"/>
      <c r="AG76" s="262"/>
      <c r="AH76" s="262"/>
      <c r="AI76" s="262"/>
      <c r="AJ76" s="262"/>
      <c r="AK76" s="262"/>
    </row>
    <row r="77" spans="1:38" ht="15" customHeight="1" x14ac:dyDescent="0.15"/>
  </sheetData>
  <mergeCells count="109">
    <mergeCell ref="B16:B17"/>
    <mergeCell ref="C16:C17"/>
    <mergeCell ref="E16:E17"/>
    <mergeCell ref="B28:B29"/>
    <mergeCell ref="C24:C25"/>
    <mergeCell ref="B24:B25"/>
    <mergeCell ref="C26:C27"/>
    <mergeCell ref="B22:B23"/>
    <mergeCell ref="B18:B19"/>
    <mergeCell ref="C18:C19"/>
    <mergeCell ref="B70:AJ70"/>
    <mergeCell ref="B20:B21"/>
    <mergeCell ref="B60:B61"/>
    <mergeCell ref="C60:C61"/>
    <mergeCell ref="E60:E61"/>
    <mergeCell ref="E38:E39"/>
    <mergeCell ref="E32:E33"/>
    <mergeCell ref="E34:E35"/>
    <mergeCell ref="B30:B31"/>
    <mergeCell ref="B32:B33"/>
    <mergeCell ref="C20:C21"/>
    <mergeCell ref="B47:F47"/>
    <mergeCell ref="B44:F44"/>
    <mergeCell ref="B46:F46"/>
    <mergeCell ref="B40:B41"/>
    <mergeCell ref="B45:F45"/>
    <mergeCell ref="E40:E41"/>
    <mergeCell ref="B34:B35"/>
    <mergeCell ref="B38:B39"/>
    <mergeCell ref="C38:C39"/>
    <mergeCell ref="B36:B37"/>
    <mergeCell ref="U52:V52"/>
    <mergeCell ref="W52:X52"/>
    <mergeCell ref="S52:T52"/>
    <mergeCell ref="AJ40:AJ41"/>
    <mergeCell ref="AJ42:AJ43"/>
    <mergeCell ref="AJ18:AJ19"/>
    <mergeCell ref="AJ20:AJ21"/>
    <mergeCell ref="R63:U63"/>
    <mergeCell ref="V63:AD63"/>
    <mergeCell ref="AE63:AH63"/>
    <mergeCell ref="J1:K1"/>
    <mergeCell ref="C30:C31"/>
    <mergeCell ref="B26:B27"/>
    <mergeCell ref="B12:B13"/>
    <mergeCell ref="C6:C8"/>
    <mergeCell ref="C22:C23"/>
    <mergeCell ref="E18:E19"/>
    <mergeCell ref="U2:AI2"/>
    <mergeCell ref="AI6:AI8"/>
    <mergeCell ref="N6:T6"/>
    <mergeCell ref="G6:M6"/>
    <mergeCell ref="L2:M2"/>
    <mergeCell ref="V1:AI1"/>
    <mergeCell ref="U6:AA6"/>
    <mergeCell ref="B14:B15"/>
    <mergeCell ref="C14:C15"/>
    <mergeCell ref="E14:E15"/>
    <mergeCell ref="C28:C29"/>
    <mergeCell ref="C12:C13"/>
    <mergeCell ref="E12:E13"/>
    <mergeCell ref="E26:E27"/>
    <mergeCell ref="E28:E29"/>
    <mergeCell ref="E30:E31"/>
    <mergeCell ref="E24:E25"/>
    <mergeCell ref="E20:E21"/>
    <mergeCell ref="E22:E23"/>
    <mergeCell ref="AJ14:AJ15"/>
    <mergeCell ref="AJ16:AJ17"/>
    <mergeCell ref="AK12:AK43"/>
    <mergeCell ref="D42:F42"/>
    <mergeCell ref="D43:F43"/>
    <mergeCell ref="E36:E37"/>
    <mergeCell ref="F6:F7"/>
    <mergeCell ref="AJ12:AJ13"/>
    <mergeCell ref="AJ6:AJ8"/>
    <mergeCell ref="AJ24:AJ25"/>
    <mergeCell ref="AJ26:AJ27"/>
    <mergeCell ref="AJ28:AJ29"/>
    <mergeCell ref="AK6:AK8"/>
    <mergeCell ref="AI42:AI43"/>
    <mergeCell ref="AJ30:AJ31"/>
    <mergeCell ref="AJ34:AJ35"/>
    <mergeCell ref="AJ36:AJ37"/>
    <mergeCell ref="AB6:AH6"/>
    <mergeCell ref="AJ22:AJ23"/>
    <mergeCell ref="B76:AK76"/>
    <mergeCell ref="AJ60:AJ61"/>
    <mergeCell ref="U50:V50"/>
    <mergeCell ref="W50:X50"/>
    <mergeCell ref="R64:U64"/>
    <mergeCell ref="C32:C33"/>
    <mergeCell ref="C34:C35"/>
    <mergeCell ref="C36:C37"/>
    <mergeCell ref="AJ32:AJ33"/>
    <mergeCell ref="V54:AK54"/>
    <mergeCell ref="B57:AK57"/>
    <mergeCell ref="B54:D54"/>
    <mergeCell ref="AJ38:AJ39"/>
    <mergeCell ref="V64:AD64"/>
    <mergeCell ref="AE64:AH64"/>
    <mergeCell ref="B71:AJ71"/>
    <mergeCell ref="B69:AK69"/>
    <mergeCell ref="G54:H54"/>
    <mergeCell ref="C40:C41"/>
    <mergeCell ref="I54:M54"/>
    <mergeCell ref="N54:R54"/>
    <mergeCell ref="B72:AK72"/>
    <mergeCell ref="S50:T50"/>
  </mergeCells>
  <phoneticPr fontId="8"/>
  <dataValidations count="1">
    <dataValidation type="list" allowBlank="1" showInputMessage="1" showErrorMessage="1" sqref="C9:C41">
      <formula1>"A,B,C,D"</formula1>
    </dataValidation>
  </dataValidations>
  <printOptions horizontalCentered="1"/>
  <pageMargins left="0.19685039370078741" right="0.19685039370078741" top="0.39370078740157483" bottom="0" header="0.23622047244094491" footer="0.31496062992125984"/>
  <pageSetup paperSize="9" scale="77" orientation="landscape" r:id="rId1"/>
  <headerFooter alignWithMargins="0">
    <oddHeader>&amp;L&amp;12参考様式１－４</oddHeader>
  </headerFooter>
  <rowBreaks count="1" manualBreakCount="1">
    <brk id="41" max="3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1"/>
  <sheetViews>
    <sheetView showZeros="0" view="pageBreakPreview" zoomScale="75" zoomScaleNormal="100" workbookViewId="0">
      <selection activeCell="J1" sqref="J1:K1"/>
    </sheetView>
  </sheetViews>
  <sheetFormatPr defaultRowHeight="14.25" x14ac:dyDescent="0.15"/>
  <cols>
    <col min="1" max="1" width="1.5" style="18" customWidth="1"/>
    <col min="2" max="2" width="11.625" style="18" customWidth="1"/>
    <col min="3" max="3" width="4.125" style="18" customWidth="1"/>
    <col min="4" max="4" width="11.625" style="18" customWidth="1"/>
    <col min="5" max="5" width="12.625" style="18" customWidth="1"/>
    <col min="6" max="6" width="15.625" style="18" customWidth="1"/>
    <col min="7" max="34" width="3.625" style="18" customWidth="1"/>
    <col min="35" max="36" width="6.375" style="18" customWidth="1"/>
    <col min="37" max="37" width="7.875" style="19" customWidth="1"/>
    <col min="38" max="38" width="2.125" style="18" customWidth="1"/>
    <col min="39" max="16384" width="9" style="18"/>
  </cols>
  <sheetData>
    <row r="1" spans="1:41" s="117" customFormat="1" ht="24.95" customHeight="1" thickBot="1" x14ac:dyDescent="0.2">
      <c r="A1" s="112"/>
      <c r="B1" s="113" t="s">
        <v>13</v>
      </c>
      <c r="C1" s="112"/>
      <c r="D1" s="112"/>
      <c r="E1" s="112"/>
      <c r="F1" s="112"/>
      <c r="G1" s="112"/>
      <c r="H1" s="112"/>
      <c r="I1" s="114" t="s">
        <v>79</v>
      </c>
      <c r="J1" s="301"/>
      <c r="K1" s="301"/>
      <c r="L1" s="3"/>
      <c r="M1" s="3" t="s">
        <v>3</v>
      </c>
      <c r="N1" s="4"/>
      <c r="O1" s="115" t="s">
        <v>4</v>
      </c>
      <c r="P1" s="116"/>
      <c r="R1" s="118" t="s">
        <v>80</v>
      </c>
      <c r="S1" s="116"/>
      <c r="T1" s="116"/>
      <c r="U1" s="116"/>
      <c r="V1" s="322" t="s">
        <v>97</v>
      </c>
      <c r="W1" s="322"/>
      <c r="X1" s="322"/>
      <c r="Y1" s="322"/>
      <c r="Z1" s="322"/>
      <c r="AA1" s="322"/>
      <c r="AB1" s="322"/>
      <c r="AC1" s="322"/>
      <c r="AD1" s="322"/>
      <c r="AE1" s="322"/>
      <c r="AF1" s="322"/>
      <c r="AG1" s="322"/>
      <c r="AH1" s="322"/>
      <c r="AI1" s="322"/>
      <c r="AJ1" s="156"/>
      <c r="AK1" s="119" t="s">
        <v>145</v>
      </c>
      <c r="AL1" s="116"/>
      <c r="AM1" s="120"/>
      <c r="AN1" s="120"/>
      <c r="AO1" s="120"/>
    </row>
    <row r="2" spans="1:41" s="117" customFormat="1" ht="24.95" customHeight="1" thickBot="1" x14ac:dyDescent="0.2">
      <c r="A2" s="112"/>
      <c r="B2" s="121"/>
      <c r="C2" s="122"/>
      <c r="D2" s="122"/>
      <c r="E2" s="123"/>
      <c r="F2" s="6" t="s">
        <v>69</v>
      </c>
      <c r="G2" s="112"/>
      <c r="H2" s="112"/>
      <c r="I2" s="112"/>
      <c r="J2" s="112"/>
      <c r="K2" s="112"/>
      <c r="L2" s="320"/>
      <c r="M2" s="321"/>
      <c r="N2" s="177" t="s">
        <v>70</v>
      </c>
      <c r="O2" s="116"/>
      <c r="P2" s="116"/>
      <c r="Q2" s="116"/>
      <c r="R2" s="118" t="s">
        <v>5</v>
      </c>
      <c r="S2" s="120"/>
      <c r="U2" s="308"/>
      <c r="V2" s="308"/>
      <c r="W2" s="308"/>
      <c r="X2" s="308"/>
      <c r="Y2" s="308"/>
      <c r="Z2" s="308"/>
      <c r="AA2" s="308"/>
      <c r="AB2" s="308"/>
      <c r="AC2" s="308"/>
      <c r="AD2" s="308"/>
      <c r="AE2" s="308"/>
      <c r="AF2" s="308"/>
      <c r="AG2" s="308"/>
      <c r="AH2" s="308"/>
      <c r="AI2" s="308"/>
      <c r="AJ2" s="157"/>
      <c r="AK2" s="119" t="s">
        <v>146</v>
      </c>
      <c r="AL2" s="116"/>
      <c r="AM2" s="120"/>
      <c r="AN2" s="120"/>
      <c r="AO2" s="120"/>
    </row>
    <row r="3" spans="1:41" s="117" customFormat="1" ht="24.95" customHeight="1" x14ac:dyDescent="0.15">
      <c r="A3" s="112"/>
      <c r="B3" s="6" t="s">
        <v>35</v>
      </c>
      <c r="C3" s="7"/>
      <c r="D3" s="7"/>
      <c r="E3" s="7"/>
      <c r="F3" s="6" t="s">
        <v>36</v>
      </c>
      <c r="G3" s="7"/>
      <c r="H3" s="7"/>
      <c r="J3" s="2"/>
      <c r="K3" s="8"/>
      <c r="L3" s="8"/>
      <c r="M3" s="8"/>
      <c r="N3" s="8"/>
      <c r="O3" s="8"/>
      <c r="P3" s="8"/>
      <c r="Q3" s="8"/>
      <c r="R3" s="8"/>
      <c r="S3" s="8"/>
      <c r="T3" s="8"/>
      <c r="U3" s="8"/>
      <c r="V3" s="6" t="s">
        <v>37</v>
      </c>
      <c r="W3" s="8"/>
      <c r="X3" s="8"/>
      <c r="Y3" s="8"/>
      <c r="Z3" s="5"/>
      <c r="AA3" s="8"/>
      <c r="AB3" s="8"/>
      <c r="AC3" s="8"/>
      <c r="AD3" s="8"/>
      <c r="AE3" s="8"/>
      <c r="AF3" s="124"/>
      <c r="AG3" s="124"/>
      <c r="AH3" s="124"/>
      <c r="AI3" s="124"/>
      <c r="AJ3" s="124"/>
      <c r="AK3" s="125"/>
      <c r="AL3" s="116"/>
      <c r="AM3" s="120"/>
      <c r="AN3" s="120"/>
      <c r="AO3" s="120"/>
    </row>
    <row r="4" spans="1:41" s="117" customFormat="1" ht="24.95" customHeight="1" x14ac:dyDescent="0.15">
      <c r="A4" s="112"/>
      <c r="B4" s="208" t="s">
        <v>101</v>
      </c>
      <c r="C4" s="7"/>
      <c r="D4" s="7"/>
      <c r="E4" s="7"/>
      <c r="F4" s="6"/>
      <c r="G4" s="7"/>
      <c r="H4" s="7"/>
      <c r="J4" s="2"/>
      <c r="K4" s="8"/>
      <c r="L4" s="8"/>
      <c r="M4" s="8"/>
      <c r="N4" s="8"/>
      <c r="O4" s="8"/>
      <c r="P4" s="8"/>
      <c r="Q4" s="8"/>
      <c r="R4" s="8"/>
      <c r="S4" s="8"/>
      <c r="T4" s="8"/>
      <c r="U4" s="8"/>
      <c r="V4" s="6"/>
      <c r="W4" s="8"/>
      <c r="X4" s="8"/>
      <c r="Y4" s="8"/>
      <c r="Z4" s="5"/>
      <c r="AA4" s="8"/>
      <c r="AB4" s="8"/>
      <c r="AC4" s="8"/>
      <c r="AD4" s="8"/>
      <c r="AE4" s="8"/>
      <c r="AF4" s="124"/>
      <c r="AG4" s="124"/>
      <c r="AH4" s="124"/>
      <c r="AI4" s="124"/>
      <c r="AJ4" s="124"/>
      <c r="AK4" s="125"/>
      <c r="AL4" s="116"/>
      <c r="AM4" s="120"/>
      <c r="AN4" s="120"/>
      <c r="AO4" s="120"/>
    </row>
    <row r="5" spans="1:41" ht="3.75" customHeight="1" thickBot="1" x14ac:dyDescent="0.2">
      <c r="A5" s="20"/>
      <c r="B5" s="24"/>
      <c r="C5" s="25"/>
      <c r="D5" s="25"/>
      <c r="E5" s="20"/>
      <c r="F5" s="20"/>
      <c r="G5" s="20"/>
      <c r="H5" s="20"/>
      <c r="I5" s="20"/>
      <c r="J5" s="20"/>
      <c r="K5" s="20"/>
      <c r="L5" s="20"/>
      <c r="M5" s="21"/>
      <c r="N5" s="21"/>
      <c r="O5" s="21"/>
      <c r="P5" s="21"/>
      <c r="Q5" s="21"/>
      <c r="R5" s="21"/>
      <c r="S5" s="23"/>
      <c r="T5" s="22"/>
      <c r="U5" s="21"/>
      <c r="V5" s="21"/>
      <c r="W5" s="21"/>
      <c r="X5" s="21"/>
      <c r="Y5" s="21"/>
      <c r="Z5" s="21"/>
      <c r="AA5" s="21"/>
      <c r="AB5" s="21"/>
      <c r="AC5" s="21"/>
      <c r="AD5" s="21"/>
      <c r="AE5" s="21"/>
      <c r="AF5" s="21"/>
      <c r="AG5" s="21"/>
      <c r="AH5" s="21"/>
      <c r="AI5" s="21"/>
      <c r="AJ5" s="21"/>
      <c r="AK5" s="28"/>
      <c r="AL5" s="21"/>
      <c r="AM5" s="23"/>
      <c r="AN5" s="23"/>
      <c r="AO5" s="23"/>
    </row>
    <row r="6" spans="1:41" ht="19.5" customHeight="1" x14ac:dyDescent="0.15">
      <c r="A6" s="20"/>
      <c r="B6" s="209"/>
      <c r="C6" s="305" t="s">
        <v>0</v>
      </c>
      <c r="D6" s="210"/>
      <c r="E6" s="211"/>
      <c r="F6" s="289" t="s">
        <v>10</v>
      </c>
      <c r="G6" s="316" t="s">
        <v>147</v>
      </c>
      <c r="H6" s="314"/>
      <c r="I6" s="314"/>
      <c r="J6" s="314"/>
      <c r="K6" s="314"/>
      <c r="L6" s="314"/>
      <c r="M6" s="314"/>
      <c r="N6" s="313" t="s">
        <v>28</v>
      </c>
      <c r="O6" s="314"/>
      <c r="P6" s="314"/>
      <c r="Q6" s="314"/>
      <c r="R6" s="314"/>
      <c r="S6" s="314"/>
      <c r="T6" s="315"/>
      <c r="U6" s="313" t="s">
        <v>29</v>
      </c>
      <c r="V6" s="314"/>
      <c r="W6" s="314"/>
      <c r="X6" s="314"/>
      <c r="Y6" s="314"/>
      <c r="Z6" s="314"/>
      <c r="AA6" s="315"/>
      <c r="AB6" s="313" t="s">
        <v>30</v>
      </c>
      <c r="AC6" s="314"/>
      <c r="AD6" s="314"/>
      <c r="AE6" s="314"/>
      <c r="AF6" s="314"/>
      <c r="AG6" s="314"/>
      <c r="AH6" s="329"/>
      <c r="AI6" s="309" t="s">
        <v>140</v>
      </c>
      <c r="AJ6" s="317" t="s">
        <v>67</v>
      </c>
      <c r="AK6" s="317" t="s">
        <v>68</v>
      </c>
      <c r="AL6" s="25"/>
      <c r="AM6" s="29"/>
      <c r="AN6" s="29"/>
    </row>
    <row r="7" spans="1:41" ht="19.5" customHeight="1" x14ac:dyDescent="0.15">
      <c r="A7" s="20"/>
      <c r="B7" s="212" t="s">
        <v>1</v>
      </c>
      <c r="C7" s="306"/>
      <c r="D7" s="213" t="s">
        <v>6</v>
      </c>
      <c r="E7" s="214" t="s">
        <v>2</v>
      </c>
      <c r="F7" s="290"/>
      <c r="G7" s="219">
        <v>1</v>
      </c>
      <c r="H7" s="220">
        <v>2</v>
      </c>
      <c r="I7" s="220">
        <v>3</v>
      </c>
      <c r="J7" s="220">
        <v>4</v>
      </c>
      <c r="K7" s="220">
        <v>5</v>
      </c>
      <c r="L7" s="220">
        <v>6</v>
      </c>
      <c r="M7" s="221">
        <v>7</v>
      </c>
      <c r="N7" s="222">
        <v>8</v>
      </c>
      <c r="O7" s="220">
        <v>9</v>
      </c>
      <c r="P7" s="220">
        <v>10</v>
      </c>
      <c r="Q7" s="220">
        <v>11</v>
      </c>
      <c r="R7" s="220">
        <v>12</v>
      </c>
      <c r="S7" s="220">
        <v>13</v>
      </c>
      <c r="T7" s="223">
        <v>14</v>
      </c>
      <c r="U7" s="222">
        <v>15</v>
      </c>
      <c r="V7" s="220">
        <v>16</v>
      </c>
      <c r="W7" s="220">
        <v>17</v>
      </c>
      <c r="X7" s="220">
        <v>18</v>
      </c>
      <c r="Y7" s="220">
        <v>19</v>
      </c>
      <c r="Z7" s="220">
        <v>20</v>
      </c>
      <c r="AA7" s="223">
        <v>21</v>
      </c>
      <c r="AB7" s="222">
        <v>22</v>
      </c>
      <c r="AC7" s="220">
        <v>23</v>
      </c>
      <c r="AD7" s="220">
        <v>24</v>
      </c>
      <c r="AE7" s="220">
        <v>25</v>
      </c>
      <c r="AF7" s="220">
        <v>26</v>
      </c>
      <c r="AG7" s="220">
        <v>27</v>
      </c>
      <c r="AH7" s="224">
        <v>28</v>
      </c>
      <c r="AI7" s="310"/>
      <c r="AJ7" s="318"/>
      <c r="AK7" s="318"/>
      <c r="AL7" s="25"/>
      <c r="AM7" s="29"/>
      <c r="AN7" s="29"/>
    </row>
    <row r="8" spans="1:41" ht="19.5" customHeight="1" thickBot="1" x14ac:dyDescent="0.2">
      <c r="A8" s="20"/>
      <c r="B8" s="215"/>
      <c r="C8" s="307"/>
      <c r="D8" s="216"/>
      <c r="E8" s="217"/>
      <c r="F8" s="218" t="s">
        <v>148</v>
      </c>
      <c r="G8" s="12"/>
      <c r="H8" s="13"/>
      <c r="I8" s="13"/>
      <c r="J8" s="13"/>
      <c r="K8" s="13"/>
      <c r="L8" s="13"/>
      <c r="M8" s="14"/>
      <c r="N8" s="15"/>
      <c r="O8" s="13"/>
      <c r="P8" s="13"/>
      <c r="Q8" s="13"/>
      <c r="R8" s="13"/>
      <c r="S8" s="13"/>
      <c r="T8" s="16"/>
      <c r="U8" s="17"/>
      <c r="V8" s="13"/>
      <c r="W8" s="13"/>
      <c r="X8" s="13"/>
      <c r="Y8" s="13"/>
      <c r="Z8" s="13"/>
      <c r="AA8" s="14"/>
      <c r="AB8" s="15"/>
      <c r="AC8" s="13"/>
      <c r="AD8" s="13"/>
      <c r="AE8" s="13"/>
      <c r="AF8" s="13"/>
      <c r="AG8" s="13"/>
      <c r="AH8" s="174"/>
      <c r="AI8" s="311"/>
      <c r="AJ8" s="319"/>
      <c r="AK8" s="319"/>
      <c r="AL8" s="25"/>
      <c r="AM8" s="29"/>
      <c r="AN8" s="29"/>
    </row>
    <row r="9" spans="1:41" ht="18" customHeight="1" x14ac:dyDescent="0.15">
      <c r="A9" s="20"/>
      <c r="B9" s="9" t="s">
        <v>51</v>
      </c>
      <c r="C9" s="1"/>
      <c r="D9" s="159"/>
      <c r="E9" s="126"/>
      <c r="F9" s="30" t="s">
        <v>149</v>
      </c>
      <c r="G9" s="132"/>
      <c r="H9" s="133"/>
      <c r="I9" s="133"/>
      <c r="J9" s="133"/>
      <c r="K9" s="133"/>
      <c r="L9" s="133"/>
      <c r="M9" s="133"/>
      <c r="N9" s="134"/>
      <c r="O9" s="133"/>
      <c r="P9" s="133"/>
      <c r="Q9" s="133"/>
      <c r="R9" s="133"/>
      <c r="S9" s="133"/>
      <c r="T9" s="133"/>
      <c r="U9" s="134"/>
      <c r="V9" s="133"/>
      <c r="W9" s="133"/>
      <c r="X9" s="133"/>
      <c r="Y9" s="133"/>
      <c r="Z9" s="133"/>
      <c r="AA9" s="133"/>
      <c r="AB9" s="134"/>
      <c r="AC9" s="133"/>
      <c r="AD9" s="133"/>
      <c r="AE9" s="133"/>
      <c r="AF9" s="133"/>
      <c r="AG9" s="133"/>
      <c r="AH9" s="135"/>
      <c r="AI9" s="31">
        <f t="shared" ref="AI9:AI45" si="0">SUM(G9:AH9)</f>
        <v>0</v>
      </c>
      <c r="AJ9" s="256">
        <f>IF(C9="A",$AM$54,IF(AI9&lt;$AM$54,AI9,$AM$54))</f>
        <v>0</v>
      </c>
      <c r="AK9" s="32" t="e">
        <f>IF(SUM(AJ9/$AM$54)&lt;1,ROUNDDOWN(SUM(AJ9/$AM$54),1),1)</f>
        <v>#DIV/0!</v>
      </c>
      <c r="AL9" s="20"/>
    </row>
    <row r="10" spans="1:41" ht="18" customHeight="1" x14ac:dyDescent="0.15">
      <c r="A10" s="20"/>
      <c r="B10" s="10" t="s">
        <v>52</v>
      </c>
      <c r="C10" s="188"/>
      <c r="D10" s="160"/>
      <c r="E10" s="11"/>
      <c r="F10" s="33" t="s">
        <v>84</v>
      </c>
      <c r="G10" s="136"/>
      <c r="H10" s="137"/>
      <c r="I10" s="137"/>
      <c r="J10" s="137"/>
      <c r="K10" s="137"/>
      <c r="L10" s="137"/>
      <c r="M10" s="137"/>
      <c r="N10" s="138"/>
      <c r="O10" s="137"/>
      <c r="P10" s="137"/>
      <c r="Q10" s="137"/>
      <c r="R10" s="137"/>
      <c r="S10" s="137"/>
      <c r="T10" s="137"/>
      <c r="U10" s="138"/>
      <c r="V10" s="137"/>
      <c r="W10" s="137"/>
      <c r="X10" s="137"/>
      <c r="Y10" s="137"/>
      <c r="Z10" s="137"/>
      <c r="AA10" s="137"/>
      <c r="AB10" s="138"/>
      <c r="AC10" s="137"/>
      <c r="AD10" s="137"/>
      <c r="AE10" s="137"/>
      <c r="AF10" s="137"/>
      <c r="AG10" s="137"/>
      <c r="AH10" s="175"/>
      <c r="AI10" s="34">
        <f t="shared" si="0"/>
        <v>0</v>
      </c>
      <c r="AJ10" s="257">
        <f>IF(C10="A",$AM$54,IF(AI10&lt;$AM$54,AI10,$AM$54))</f>
        <v>0</v>
      </c>
      <c r="AK10" s="35" t="e">
        <f>IF(SUM(AJ10/$AM$54)&lt;1,ROUNDDOWN(SUM(AJ10/$AM$54),1),1)</f>
        <v>#DIV/0!</v>
      </c>
      <c r="AL10" s="20"/>
    </row>
    <row r="11" spans="1:41" ht="18" customHeight="1" thickBot="1" x14ac:dyDescent="0.2">
      <c r="A11" s="20"/>
      <c r="B11" s="127"/>
      <c r="C11" s="189"/>
      <c r="D11" s="142"/>
      <c r="E11" s="129"/>
      <c r="F11" s="36" t="s">
        <v>84</v>
      </c>
      <c r="G11" s="141"/>
      <c r="H11" s="128"/>
      <c r="I11" s="128"/>
      <c r="J11" s="128"/>
      <c r="K11" s="128"/>
      <c r="L11" s="128"/>
      <c r="M11" s="128"/>
      <c r="N11" s="139"/>
      <c r="O11" s="128"/>
      <c r="P11" s="128"/>
      <c r="Q11" s="128"/>
      <c r="R11" s="128"/>
      <c r="S11" s="128"/>
      <c r="T11" s="128"/>
      <c r="U11" s="139"/>
      <c r="V11" s="128"/>
      <c r="W11" s="128"/>
      <c r="X11" s="128"/>
      <c r="Y11" s="128"/>
      <c r="Z11" s="128"/>
      <c r="AA11" s="128"/>
      <c r="AB11" s="139"/>
      <c r="AC11" s="128"/>
      <c r="AD11" s="128"/>
      <c r="AE11" s="128"/>
      <c r="AF11" s="128"/>
      <c r="AG11" s="128"/>
      <c r="AH11" s="140"/>
      <c r="AI11" s="37">
        <f t="shared" si="0"/>
        <v>0</v>
      </c>
      <c r="AJ11" s="258">
        <f>IF(C11="A",$AM$54,IF(AI11&lt;$AM$54,AI11,$AM$54))</f>
        <v>0</v>
      </c>
      <c r="AK11" s="38" t="e">
        <f>IF(SUM(AJ11/$AM$54)&lt;1,ROUNDDOWN(SUM(AJ11/$AM$54),1),1)</f>
        <v>#DIV/0!</v>
      </c>
      <c r="AL11" s="20"/>
    </row>
    <row r="12" spans="1:41" ht="18" customHeight="1" x14ac:dyDescent="0.15">
      <c r="A12" s="20"/>
      <c r="B12" s="304" t="s">
        <v>53</v>
      </c>
      <c r="C12" s="324"/>
      <c r="D12" s="161"/>
      <c r="E12" s="325"/>
      <c r="F12" s="39" t="s">
        <v>26</v>
      </c>
      <c r="G12" s="132"/>
      <c r="H12" s="133"/>
      <c r="I12" s="133"/>
      <c r="J12" s="133"/>
      <c r="K12" s="133"/>
      <c r="L12" s="133"/>
      <c r="M12" s="133"/>
      <c r="N12" s="134"/>
      <c r="O12" s="133"/>
      <c r="P12" s="133"/>
      <c r="Q12" s="133"/>
      <c r="R12" s="133"/>
      <c r="S12" s="133"/>
      <c r="T12" s="133"/>
      <c r="U12" s="134"/>
      <c r="V12" s="133"/>
      <c r="W12" s="133"/>
      <c r="X12" s="133"/>
      <c r="Y12" s="133"/>
      <c r="Z12" s="133"/>
      <c r="AA12" s="133"/>
      <c r="AB12" s="134"/>
      <c r="AC12" s="133"/>
      <c r="AD12" s="133"/>
      <c r="AE12" s="133"/>
      <c r="AF12" s="133"/>
      <c r="AG12" s="133"/>
      <c r="AH12" s="135"/>
      <c r="AI12" s="31">
        <f t="shared" si="0"/>
        <v>0</v>
      </c>
      <c r="AJ12" s="312">
        <f>IF(C12="A",$AM$54,IF(SUM(AI12+AI13)&lt;$AM$54,SUM(AI12+AI13),$AM$54))</f>
        <v>0</v>
      </c>
      <c r="AK12" s="280" t="e">
        <f>ROUNDDOWN(AJ46/$AM$54,1)</f>
        <v>#DIV/0!</v>
      </c>
      <c r="AL12" s="20"/>
    </row>
    <row r="13" spans="1:41" ht="18" customHeight="1" x14ac:dyDescent="0.15">
      <c r="A13" s="20"/>
      <c r="B13" s="303"/>
      <c r="C13" s="272"/>
      <c r="D13" s="160"/>
      <c r="E13" s="326"/>
      <c r="F13" s="40" t="s">
        <v>8</v>
      </c>
      <c r="G13" s="141"/>
      <c r="H13" s="128"/>
      <c r="I13" s="128"/>
      <c r="J13" s="128"/>
      <c r="K13" s="128"/>
      <c r="L13" s="128"/>
      <c r="M13" s="128"/>
      <c r="N13" s="139"/>
      <c r="O13" s="128"/>
      <c r="P13" s="128"/>
      <c r="Q13" s="128"/>
      <c r="R13" s="128"/>
      <c r="S13" s="128"/>
      <c r="T13" s="128"/>
      <c r="U13" s="139"/>
      <c r="V13" s="128"/>
      <c r="W13" s="128"/>
      <c r="X13" s="128"/>
      <c r="Y13" s="128"/>
      <c r="Z13" s="128"/>
      <c r="AA13" s="128"/>
      <c r="AB13" s="139"/>
      <c r="AC13" s="128"/>
      <c r="AD13" s="128"/>
      <c r="AE13" s="128"/>
      <c r="AF13" s="128"/>
      <c r="AG13" s="128"/>
      <c r="AH13" s="140"/>
      <c r="AI13" s="37">
        <f t="shared" si="0"/>
        <v>0</v>
      </c>
      <c r="AJ13" s="261"/>
      <c r="AK13" s="281"/>
      <c r="AL13" s="20"/>
    </row>
    <row r="14" spans="1:41" ht="18" customHeight="1" x14ac:dyDescent="0.15">
      <c r="A14" s="20"/>
      <c r="B14" s="302"/>
      <c r="C14" s="272"/>
      <c r="D14" s="146"/>
      <c r="E14" s="277"/>
      <c r="F14" s="40" t="s">
        <v>22</v>
      </c>
      <c r="G14" s="141"/>
      <c r="H14" s="128"/>
      <c r="I14" s="130"/>
      <c r="J14" s="130"/>
      <c r="K14" s="130"/>
      <c r="L14" s="130"/>
      <c r="M14" s="130"/>
      <c r="N14" s="145"/>
      <c r="O14" s="130"/>
      <c r="P14" s="130"/>
      <c r="Q14" s="130"/>
      <c r="R14" s="130"/>
      <c r="S14" s="130"/>
      <c r="T14" s="130"/>
      <c r="U14" s="145"/>
      <c r="V14" s="130"/>
      <c r="W14" s="130"/>
      <c r="X14" s="130"/>
      <c r="Y14" s="130"/>
      <c r="Z14" s="130"/>
      <c r="AA14" s="130"/>
      <c r="AB14" s="145"/>
      <c r="AC14" s="130"/>
      <c r="AD14" s="130"/>
      <c r="AE14" s="130"/>
      <c r="AF14" s="130"/>
      <c r="AG14" s="130"/>
      <c r="AH14" s="176"/>
      <c r="AI14" s="37">
        <f t="shared" si="0"/>
        <v>0</v>
      </c>
      <c r="AJ14" s="261">
        <f>IF(C14="A",$AM$54,IF(SUM(AI14+AI15)&lt;$AM$54,SUM(AI14+AI15),$AM$54))</f>
        <v>0</v>
      </c>
      <c r="AK14" s="281"/>
      <c r="AL14" s="20"/>
    </row>
    <row r="15" spans="1:41" ht="18" customHeight="1" x14ac:dyDescent="0.15">
      <c r="A15" s="20"/>
      <c r="B15" s="303"/>
      <c r="C15" s="272"/>
      <c r="D15" s="147"/>
      <c r="E15" s="277"/>
      <c r="F15" s="40" t="s">
        <v>8</v>
      </c>
      <c r="G15" s="141"/>
      <c r="H15" s="128"/>
      <c r="I15" s="128"/>
      <c r="J15" s="128"/>
      <c r="K15" s="128"/>
      <c r="L15" s="128"/>
      <c r="M15" s="128"/>
      <c r="N15" s="139"/>
      <c r="O15" s="128"/>
      <c r="P15" s="128"/>
      <c r="Q15" s="128"/>
      <c r="R15" s="128"/>
      <c r="S15" s="128"/>
      <c r="T15" s="128"/>
      <c r="U15" s="139"/>
      <c r="V15" s="128"/>
      <c r="W15" s="128"/>
      <c r="X15" s="128"/>
      <c r="Y15" s="128"/>
      <c r="Z15" s="128"/>
      <c r="AA15" s="128"/>
      <c r="AB15" s="139"/>
      <c r="AC15" s="128"/>
      <c r="AD15" s="128"/>
      <c r="AE15" s="128"/>
      <c r="AF15" s="128"/>
      <c r="AG15" s="128"/>
      <c r="AH15" s="140"/>
      <c r="AI15" s="37">
        <f t="shared" si="0"/>
        <v>0</v>
      </c>
      <c r="AJ15" s="261"/>
      <c r="AK15" s="281"/>
      <c r="AL15" s="20"/>
    </row>
    <row r="16" spans="1:41" ht="18" customHeight="1" x14ac:dyDescent="0.15">
      <c r="A16" s="20"/>
      <c r="B16" s="302"/>
      <c r="C16" s="272"/>
      <c r="D16" s="146"/>
      <c r="E16" s="277"/>
      <c r="F16" s="40" t="s">
        <v>22</v>
      </c>
      <c r="G16" s="141"/>
      <c r="H16" s="128"/>
      <c r="I16" s="130"/>
      <c r="J16" s="130"/>
      <c r="K16" s="130"/>
      <c r="L16" s="130"/>
      <c r="M16" s="130"/>
      <c r="N16" s="145"/>
      <c r="O16" s="130"/>
      <c r="P16" s="130"/>
      <c r="Q16" s="130"/>
      <c r="R16" s="130"/>
      <c r="S16" s="130"/>
      <c r="T16" s="130"/>
      <c r="U16" s="145"/>
      <c r="V16" s="130"/>
      <c r="W16" s="130"/>
      <c r="X16" s="130"/>
      <c r="Y16" s="130"/>
      <c r="Z16" s="130"/>
      <c r="AA16" s="130"/>
      <c r="AB16" s="145"/>
      <c r="AC16" s="130"/>
      <c r="AD16" s="130"/>
      <c r="AE16" s="130"/>
      <c r="AF16" s="130"/>
      <c r="AG16" s="130"/>
      <c r="AH16" s="176"/>
      <c r="AI16" s="37">
        <f t="shared" si="0"/>
        <v>0</v>
      </c>
      <c r="AJ16" s="261">
        <f>IF(C16="A",$AM$54,IF(SUM(AI16+AI17)&lt;$AM$54,SUM(AI16+AI17),$AM$54))</f>
        <v>0</v>
      </c>
      <c r="AK16" s="281"/>
      <c r="AL16" s="20"/>
    </row>
    <row r="17" spans="1:38" ht="18" customHeight="1" x14ac:dyDescent="0.15">
      <c r="A17" s="20"/>
      <c r="B17" s="303"/>
      <c r="C17" s="272"/>
      <c r="D17" s="147"/>
      <c r="E17" s="277"/>
      <c r="F17" s="40" t="s">
        <v>8</v>
      </c>
      <c r="G17" s="141"/>
      <c r="H17" s="128"/>
      <c r="I17" s="128"/>
      <c r="J17" s="128"/>
      <c r="K17" s="128"/>
      <c r="L17" s="128"/>
      <c r="M17" s="128"/>
      <c r="N17" s="139"/>
      <c r="O17" s="128"/>
      <c r="P17" s="128"/>
      <c r="Q17" s="128"/>
      <c r="R17" s="128"/>
      <c r="S17" s="128"/>
      <c r="T17" s="128"/>
      <c r="U17" s="139"/>
      <c r="V17" s="128"/>
      <c r="W17" s="128"/>
      <c r="X17" s="128"/>
      <c r="Y17" s="128"/>
      <c r="Z17" s="128"/>
      <c r="AA17" s="128"/>
      <c r="AB17" s="139"/>
      <c r="AC17" s="128"/>
      <c r="AD17" s="128"/>
      <c r="AE17" s="128"/>
      <c r="AF17" s="128"/>
      <c r="AG17" s="128"/>
      <c r="AH17" s="140"/>
      <c r="AI17" s="37">
        <f t="shared" si="0"/>
        <v>0</v>
      </c>
      <c r="AJ17" s="261"/>
      <c r="AK17" s="281"/>
      <c r="AL17" s="20"/>
    </row>
    <row r="18" spans="1:38" ht="18" customHeight="1" x14ac:dyDescent="0.15">
      <c r="A18" s="20"/>
      <c r="B18" s="302"/>
      <c r="C18" s="272"/>
      <c r="D18" s="146"/>
      <c r="E18" s="277"/>
      <c r="F18" s="40" t="s">
        <v>22</v>
      </c>
      <c r="G18" s="185"/>
      <c r="H18" s="186"/>
      <c r="I18" s="131"/>
      <c r="J18" s="131"/>
      <c r="K18" s="131"/>
      <c r="L18" s="131"/>
      <c r="M18" s="147"/>
      <c r="N18" s="139"/>
      <c r="O18" s="128"/>
      <c r="P18" s="131"/>
      <c r="Q18" s="131"/>
      <c r="R18" s="131"/>
      <c r="S18" s="131"/>
      <c r="T18" s="131"/>
      <c r="U18" s="139"/>
      <c r="V18" s="128"/>
      <c r="W18" s="131"/>
      <c r="X18" s="131"/>
      <c r="Y18" s="131"/>
      <c r="Z18" s="131"/>
      <c r="AA18" s="131"/>
      <c r="AB18" s="143"/>
      <c r="AC18" s="131"/>
      <c r="AD18" s="131"/>
      <c r="AE18" s="131"/>
      <c r="AF18" s="131"/>
      <c r="AG18" s="131"/>
      <c r="AH18" s="144"/>
      <c r="AI18" s="37">
        <f t="shared" si="0"/>
        <v>0</v>
      </c>
      <c r="AJ18" s="261">
        <f>IF(C18="A",$AM$54,IF(SUM(AI18+AI19)&lt;$AM$54,SUM(AI18+AI19),$AM$54))</f>
        <v>0</v>
      </c>
      <c r="AK18" s="281"/>
      <c r="AL18" s="20"/>
    </row>
    <row r="19" spans="1:38" ht="18" customHeight="1" x14ac:dyDescent="0.15">
      <c r="A19" s="20"/>
      <c r="B19" s="303"/>
      <c r="C19" s="272"/>
      <c r="D19" s="147"/>
      <c r="E19" s="277"/>
      <c r="F19" s="40" t="s">
        <v>8</v>
      </c>
      <c r="G19" s="185"/>
      <c r="H19" s="186"/>
      <c r="I19" s="128"/>
      <c r="J19" s="128"/>
      <c r="K19" s="128"/>
      <c r="L19" s="128"/>
      <c r="M19" s="142"/>
      <c r="N19" s="139"/>
      <c r="O19" s="128"/>
      <c r="P19" s="128"/>
      <c r="Q19" s="128"/>
      <c r="R19" s="128"/>
      <c r="S19" s="128"/>
      <c r="T19" s="128"/>
      <c r="U19" s="139"/>
      <c r="V19" s="128"/>
      <c r="W19" s="128"/>
      <c r="X19" s="128"/>
      <c r="Y19" s="128"/>
      <c r="Z19" s="128"/>
      <c r="AA19" s="128"/>
      <c r="AB19" s="139"/>
      <c r="AC19" s="128"/>
      <c r="AD19" s="128"/>
      <c r="AE19" s="128"/>
      <c r="AF19" s="128"/>
      <c r="AG19" s="128"/>
      <c r="AH19" s="140"/>
      <c r="AI19" s="37">
        <f t="shared" si="0"/>
        <v>0</v>
      </c>
      <c r="AJ19" s="261"/>
      <c r="AK19" s="281"/>
      <c r="AL19" s="20"/>
    </row>
    <row r="20" spans="1:38" ht="18" customHeight="1" x14ac:dyDescent="0.15">
      <c r="A20" s="20"/>
      <c r="B20" s="302"/>
      <c r="C20" s="272"/>
      <c r="D20" s="146"/>
      <c r="E20" s="277"/>
      <c r="F20" s="40" t="s">
        <v>22</v>
      </c>
      <c r="G20" s="141"/>
      <c r="H20" s="128"/>
      <c r="I20" s="128"/>
      <c r="J20" s="128"/>
      <c r="K20" s="128"/>
      <c r="L20" s="128"/>
      <c r="M20" s="128"/>
      <c r="N20" s="139"/>
      <c r="O20" s="128"/>
      <c r="P20" s="128"/>
      <c r="Q20" s="128"/>
      <c r="R20" s="128"/>
      <c r="S20" s="128"/>
      <c r="T20" s="128"/>
      <c r="U20" s="139"/>
      <c r="V20" s="128"/>
      <c r="W20" s="128"/>
      <c r="X20" s="128"/>
      <c r="Y20" s="128"/>
      <c r="Z20" s="128"/>
      <c r="AA20" s="128"/>
      <c r="AB20" s="139"/>
      <c r="AC20" s="128"/>
      <c r="AD20" s="128"/>
      <c r="AE20" s="128"/>
      <c r="AF20" s="128"/>
      <c r="AG20" s="128"/>
      <c r="AH20" s="140"/>
      <c r="AI20" s="37">
        <f t="shared" si="0"/>
        <v>0</v>
      </c>
      <c r="AJ20" s="261">
        <f>IF(C20="A",$AM$54,IF(SUM(AI20+AI21)&lt;$AM$54,SUM(AI20+AI21),$AM$54))</f>
        <v>0</v>
      </c>
      <c r="AK20" s="281"/>
      <c r="AL20" s="20"/>
    </row>
    <row r="21" spans="1:38" ht="18" customHeight="1" x14ac:dyDescent="0.15">
      <c r="A21" s="20"/>
      <c r="B21" s="303"/>
      <c r="C21" s="272"/>
      <c r="D21" s="147"/>
      <c r="E21" s="277"/>
      <c r="F21" s="40" t="s">
        <v>8</v>
      </c>
      <c r="G21" s="141"/>
      <c r="H21" s="128"/>
      <c r="I21" s="128"/>
      <c r="J21" s="128"/>
      <c r="K21" s="128"/>
      <c r="L21" s="128"/>
      <c r="M21" s="128"/>
      <c r="N21" s="139"/>
      <c r="O21" s="128"/>
      <c r="P21" s="128"/>
      <c r="Q21" s="128"/>
      <c r="R21" s="128"/>
      <c r="S21" s="128"/>
      <c r="T21" s="128"/>
      <c r="U21" s="139"/>
      <c r="V21" s="128"/>
      <c r="W21" s="128"/>
      <c r="X21" s="128"/>
      <c r="Y21" s="128"/>
      <c r="Z21" s="128"/>
      <c r="AA21" s="128"/>
      <c r="AB21" s="139"/>
      <c r="AC21" s="128"/>
      <c r="AD21" s="128"/>
      <c r="AE21" s="128"/>
      <c r="AF21" s="128"/>
      <c r="AG21" s="128"/>
      <c r="AH21" s="140"/>
      <c r="AI21" s="37">
        <f t="shared" si="0"/>
        <v>0</v>
      </c>
      <c r="AJ21" s="261"/>
      <c r="AK21" s="281"/>
      <c r="AL21" s="20"/>
    </row>
    <row r="22" spans="1:38" ht="18" customHeight="1" x14ac:dyDescent="0.15">
      <c r="A22" s="20"/>
      <c r="B22" s="302"/>
      <c r="C22" s="272"/>
      <c r="D22" s="162"/>
      <c r="E22" s="278"/>
      <c r="F22" s="40" t="s">
        <v>22</v>
      </c>
      <c r="G22" s="141"/>
      <c r="H22" s="128"/>
      <c r="I22" s="131"/>
      <c r="J22" s="131"/>
      <c r="K22" s="131"/>
      <c r="L22" s="131"/>
      <c r="M22" s="131"/>
      <c r="N22" s="143"/>
      <c r="O22" s="131"/>
      <c r="P22" s="131"/>
      <c r="Q22" s="131"/>
      <c r="R22" s="131"/>
      <c r="S22" s="131"/>
      <c r="T22" s="131"/>
      <c r="U22" s="143"/>
      <c r="V22" s="131"/>
      <c r="W22" s="131"/>
      <c r="X22" s="131"/>
      <c r="Y22" s="131"/>
      <c r="Z22" s="131"/>
      <c r="AA22" s="131"/>
      <c r="AB22" s="143"/>
      <c r="AC22" s="131"/>
      <c r="AD22" s="131"/>
      <c r="AE22" s="131"/>
      <c r="AF22" s="131"/>
      <c r="AG22" s="131"/>
      <c r="AH22" s="144"/>
      <c r="AI22" s="37">
        <f t="shared" si="0"/>
        <v>0</v>
      </c>
      <c r="AJ22" s="261">
        <f>IF(C22="A",$AM$54,IF(SUM(AI22+AI23)&lt;$AM$54,SUM(AI22+AI23),$AM$54))</f>
        <v>0</v>
      </c>
      <c r="AK22" s="281"/>
      <c r="AL22" s="20"/>
    </row>
    <row r="23" spans="1:38" ht="18" customHeight="1" x14ac:dyDescent="0.15">
      <c r="A23" s="20"/>
      <c r="B23" s="303"/>
      <c r="C23" s="272"/>
      <c r="D23" s="163"/>
      <c r="E23" s="279"/>
      <c r="F23" s="40" t="s">
        <v>8</v>
      </c>
      <c r="G23" s="141"/>
      <c r="H23" s="128"/>
      <c r="I23" s="128"/>
      <c r="J23" s="128"/>
      <c r="K23" s="128"/>
      <c r="L23" s="128"/>
      <c r="M23" s="128"/>
      <c r="N23" s="139"/>
      <c r="O23" s="128"/>
      <c r="P23" s="128"/>
      <c r="Q23" s="128"/>
      <c r="R23" s="128"/>
      <c r="S23" s="128"/>
      <c r="T23" s="128"/>
      <c r="U23" s="139"/>
      <c r="V23" s="128"/>
      <c r="W23" s="128"/>
      <c r="X23" s="128"/>
      <c r="Y23" s="128"/>
      <c r="Z23" s="128"/>
      <c r="AA23" s="128"/>
      <c r="AB23" s="139"/>
      <c r="AC23" s="128"/>
      <c r="AD23" s="128"/>
      <c r="AE23" s="128"/>
      <c r="AF23" s="128"/>
      <c r="AG23" s="128"/>
      <c r="AH23" s="140"/>
      <c r="AI23" s="37">
        <f t="shared" si="0"/>
        <v>0</v>
      </c>
      <c r="AJ23" s="261"/>
      <c r="AK23" s="281"/>
      <c r="AL23" s="20"/>
    </row>
    <row r="24" spans="1:38" ht="18" customHeight="1" x14ac:dyDescent="0.15">
      <c r="A24" s="20"/>
      <c r="B24" s="302"/>
      <c r="C24" s="272"/>
      <c r="D24" s="146"/>
      <c r="E24" s="277"/>
      <c r="F24" s="40" t="s">
        <v>22</v>
      </c>
      <c r="G24" s="141"/>
      <c r="H24" s="128"/>
      <c r="I24" s="130"/>
      <c r="J24" s="130"/>
      <c r="K24" s="130"/>
      <c r="L24" s="130"/>
      <c r="M24" s="130"/>
      <c r="N24" s="145"/>
      <c r="O24" s="130"/>
      <c r="P24" s="130"/>
      <c r="Q24" s="130"/>
      <c r="R24" s="130"/>
      <c r="S24" s="130"/>
      <c r="T24" s="130"/>
      <c r="U24" s="145"/>
      <c r="V24" s="130"/>
      <c r="W24" s="130"/>
      <c r="X24" s="130"/>
      <c r="Y24" s="130"/>
      <c r="Z24" s="130"/>
      <c r="AA24" s="130"/>
      <c r="AB24" s="145"/>
      <c r="AC24" s="130"/>
      <c r="AD24" s="130"/>
      <c r="AE24" s="130"/>
      <c r="AF24" s="130"/>
      <c r="AG24" s="130"/>
      <c r="AH24" s="176"/>
      <c r="AI24" s="37">
        <f t="shared" si="0"/>
        <v>0</v>
      </c>
      <c r="AJ24" s="261">
        <f>IF(C24="A",$AM$54,IF(SUM(AI24+AI25)&lt;$AM$54,SUM(AI24+AI25),$AM$54))</f>
        <v>0</v>
      </c>
      <c r="AK24" s="281"/>
      <c r="AL24" s="20"/>
    </row>
    <row r="25" spans="1:38" ht="18" customHeight="1" x14ac:dyDescent="0.15">
      <c r="A25" s="20"/>
      <c r="B25" s="303"/>
      <c r="C25" s="272"/>
      <c r="D25" s="147"/>
      <c r="E25" s="277"/>
      <c r="F25" s="40" t="s">
        <v>8</v>
      </c>
      <c r="G25" s="141"/>
      <c r="H25" s="128"/>
      <c r="I25" s="128"/>
      <c r="J25" s="128"/>
      <c r="K25" s="128"/>
      <c r="L25" s="128"/>
      <c r="M25" s="128"/>
      <c r="N25" s="139"/>
      <c r="O25" s="128"/>
      <c r="P25" s="128"/>
      <c r="Q25" s="128"/>
      <c r="R25" s="128"/>
      <c r="S25" s="128"/>
      <c r="T25" s="128"/>
      <c r="U25" s="139"/>
      <c r="V25" s="128"/>
      <c r="W25" s="128"/>
      <c r="X25" s="128"/>
      <c r="Y25" s="128"/>
      <c r="Z25" s="128"/>
      <c r="AA25" s="128"/>
      <c r="AB25" s="139"/>
      <c r="AC25" s="128"/>
      <c r="AD25" s="128"/>
      <c r="AE25" s="128"/>
      <c r="AF25" s="128"/>
      <c r="AG25" s="128"/>
      <c r="AH25" s="140"/>
      <c r="AI25" s="37">
        <f t="shared" si="0"/>
        <v>0</v>
      </c>
      <c r="AJ25" s="261"/>
      <c r="AK25" s="281"/>
      <c r="AL25" s="20"/>
    </row>
    <row r="26" spans="1:38" ht="18" customHeight="1" x14ac:dyDescent="0.15">
      <c r="A26" s="20"/>
      <c r="B26" s="302"/>
      <c r="C26" s="272"/>
      <c r="D26" s="146"/>
      <c r="E26" s="277"/>
      <c r="F26" s="40" t="s">
        <v>22</v>
      </c>
      <c r="G26" s="141"/>
      <c r="H26" s="128"/>
      <c r="I26" s="130"/>
      <c r="J26" s="130"/>
      <c r="K26" s="130"/>
      <c r="L26" s="130"/>
      <c r="M26" s="130"/>
      <c r="N26" s="145"/>
      <c r="O26" s="130"/>
      <c r="P26" s="130"/>
      <c r="Q26" s="130"/>
      <c r="R26" s="130"/>
      <c r="S26" s="130"/>
      <c r="T26" s="130"/>
      <c r="U26" s="145"/>
      <c r="V26" s="130"/>
      <c r="W26" s="130"/>
      <c r="X26" s="130"/>
      <c r="Y26" s="130"/>
      <c r="Z26" s="130"/>
      <c r="AA26" s="130"/>
      <c r="AB26" s="145"/>
      <c r="AC26" s="130"/>
      <c r="AD26" s="130"/>
      <c r="AE26" s="130"/>
      <c r="AF26" s="130"/>
      <c r="AG26" s="130"/>
      <c r="AH26" s="176"/>
      <c r="AI26" s="37">
        <f t="shared" si="0"/>
        <v>0</v>
      </c>
      <c r="AJ26" s="261">
        <f>IF(C26="A",$AM$54,IF(SUM(AI26+AI27)&lt;$AM$54,SUM(AI26+AI27),$AM$54))</f>
        <v>0</v>
      </c>
      <c r="AK26" s="281"/>
      <c r="AL26" s="20"/>
    </row>
    <row r="27" spans="1:38" ht="18" customHeight="1" x14ac:dyDescent="0.15">
      <c r="A27" s="20"/>
      <c r="B27" s="303"/>
      <c r="C27" s="272"/>
      <c r="D27" s="147"/>
      <c r="E27" s="277"/>
      <c r="F27" s="40" t="s">
        <v>8</v>
      </c>
      <c r="G27" s="141"/>
      <c r="H27" s="128"/>
      <c r="I27" s="128"/>
      <c r="J27" s="128"/>
      <c r="K27" s="128"/>
      <c r="L27" s="128"/>
      <c r="M27" s="128"/>
      <c r="N27" s="139"/>
      <c r="O27" s="128"/>
      <c r="P27" s="128"/>
      <c r="Q27" s="128"/>
      <c r="R27" s="128"/>
      <c r="S27" s="128"/>
      <c r="T27" s="128"/>
      <c r="U27" s="139"/>
      <c r="V27" s="128"/>
      <c r="W27" s="128"/>
      <c r="X27" s="128"/>
      <c r="Y27" s="128"/>
      <c r="Z27" s="128"/>
      <c r="AA27" s="128"/>
      <c r="AB27" s="139"/>
      <c r="AC27" s="128"/>
      <c r="AD27" s="128"/>
      <c r="AE27" s="128"/>
      <c r="AF27" s="128"/>
      <c r="AG27" s="128"/>
      <c r="AH27" s="140"/>
      <c r="AI27" s="37">
        <f t="shared" si="0"/>
        <v>0</v>
      </c>
      <c r="AJ27" s="261"/>
      <c r="AK27" s="281"/>
      <c r="AL27" s="20"/>
    </row>
    <row r="28" spans="1:38" ht="18" customHeight="1" x14ac:dyDescent="0.15">
      <c r="A28" s="20"/>
      <c r="B28" s="302"/>
      <c r="C28" s="272"/>
      <c r="D28" s="146"/>
      <c r="E28" s="277"/>
      <c r="F28" s="40" t="s">
        <v>22</v>
      </c>
      <c r="G28" s="185"/>
      <c r="H28" s="186"/>
      <c r="I28" s="131"/>
      <c r="J28" s="131"/>
      <c r="K28" s="131"/>
      <c r="L28" s="131"/>
      <c r="M28" s="147"/>
      <c r="N28" s="139"/>
      <c r="O28" s="128"/>
      <c r="P28" s="131"/>
      <c r="Q28" s="131"/>
      <c r="R28" s="131"/>
      <c r="S28" s="131"/>
      <c r="T28" s="131"/>
      <c r="U28" s="139"/>
      <c r="V28" s="128"/>
      <c r="W28" s="131"/>
      <c r="X28" s="131"/>
      <c r="Y28" s="131"/>
      <c r="Z28" s="131"/>
      <c r="AA28" s="131"/>
      <c r="AB28" s="143"/>
      <c r="AC28" s="131"/>
      <c r="AD28" s="131"/>
      <c r="AE28" s="131"/>
      <c r="AF28" s="131"/>
      <c r="AG28" s="131"/>
      <c r="AH28" s="144"/>
      <c r="AI28" s="37">
        <f t="shared" si="0"/>
        <v>0</v>
      </c>
      <c r="AJ28" s="261">
        <f>IF(C28="A",$AM$54,IF(SUM(AI28+AI29)&lt;$AM$54,SUM(AI28+AI29),$AM$54))</f>
        <v>0</v>
      </c>
      <c r="AK28" s="281"/>
      <c r="AL28" s="20"/>
    </row>
    <row r="29" spans="1:38" ht="18" customHeight="1" x14ac:dyDescent="0.15">
      <c r="A29" s="20"/>
      <c r="B29" s="303"/>
      <c r="C29" s="272"/>
      <c r="D29" s="147"/>
      <c r="E29" s="277"/>
      <c r="F29" s="40" t="s">
        <v>8</v>
      </c>
      <c r="G29" s="185"/>
      <c r="H29" s="186"/>
      <c r="I29" s="128"/>
      <c r="J29" s="128"/>
      <c r="K29" s="128"/>
      <c r="L29" s="128"/>
      <c r="M29" s="142"/>
      <c r="N29" s="139"/>
      <c r="O29" s="128"/>
      <c r="P29" s="128"/>
      <c r="Q29" s="128"/>
      <c r="R29" s="128"/>
      <c r="S29" s="128"/>
      <c r="T29" s="128"/>
      <c r="U29" s="139"/>
      <c r="V29" s="128"/>
      <c r="W29" s="128"/>
      <c r="X29" s="128"/>
      <c r="Y29" s="128"/>
      <c r="Z29" s="128"/>
      <c r="AA29" s="128"/>
      <c r="AB29" s="139"/>
      <c r="AC29" s="128"/>
      <c r="AD29" s="128"/>
      <c r="AE29" s="128"/>
      <c r="AF29" s="128"/>
      <c r="AG29" s="128"/>
      <c r="AH29" s="140"/>
      <c r="AI29" s="37">
        <f t="shared" si="0"/>
        <v>0</v>
      </c>
      <c r="AJ29" s="261"/>
      <c r="AK29" s="281"/>
      <c r="AL29" s="20"/>
    </row>
    <row r="30" spans="1:38" ht="18" customHeight="1" x14ac:dyDescent="0.15">
      <c r="A30" s="20"/>
      <c r="B30" s="302"/>
      <c r="C30" s="272"/>
      <c r="D30" s="146"/>
      <c r="E30" s="277"/>
      <c r="F30" s="40" t="s">
        <v>22</v>
      </c>
      <c r="G30" s="141"/>
      <c r="H30" s="128"/>
      <c r="I30" s="128"/>
      <c r="J30" s="128"/>
      <c r="K30" s="128"/>
      <c r="L30" s="128"/>
      <c r="M30" s="128"/>
      <c r="N30" s="139"/>
      <c r="O30" s="128"/>
      <c r="P30" s="128"/>
      <c r="Q30" s="128"/>
      <c r="R30" s="128"/>
      <c r="S30" s="128"/>
      <c r="T30" s="128"/>
      <c r="U30" s="139"/>
      <c r="V30" s="128"/>
      <c r="W30" s="128"/>
      <c r="X30" s="128"/>
      <c r="Y30" s="128"/>
      <c r="Z30" s="128"/>
      <c r="AA30" s="128"/>
      <c r="AB30" s="139"/>
      <c r="AC30" s="128"/>
      <c r="AD30" s="128"/>
      <c r="AE30" s="128"/>
      <c r="AF30" s="128"/>
      <c r="AG30" s="128"/>
      <c r="AH30" s="140"/>
      <c r="AI30" s="37">
        <f t="shared" si="0"/>
        <v>0</v>
      </c>
      <c r="AJ30" s="261">
        <f>IF(C30="A",$AM$54,IF(SUM(AI30+AI31)&lt;$AM$54,SUM(AI30+AI31),$AM$54))</f>
        <v>0</v>
      </c>
      <c r="AK30" s="281"/>
      <c r="AL30" s="20"/>
    </row>
    <row r="31" spans="1:38" ht="18" customHeight="1" x14ac:dyDescent="0.15">
      <c r="A31" s="20"/>
      <c r="B31" s="303"/>
      <c r="C31" s="272"/>
      <c r="D31" s="147"/>
      <c r="E31" s="277"/>
      <c r="F31" s="40" t="s">
        <v>8</v>
      </c>
      <c r="G31" s="141"/>
      <c r="H31" s="128"/>
      <c r="I31" s="128"/>
      <c r="J31" s="128"/>
      <c r="K31" s="128"/>
      <c r="L31" s="128"/>
      <c r="M31" s="128"/>
      <c r="N31" s="139"/>
      <c r="O31" s="128"/>
      <c r="P31" s="128"/>
      <c r="Q31" s="128"/>
      <c r="R31" s="128"/>
      <c r="S31" s="128"/>
      <c r="T31" s="128"/>
      <c r="U31" s="139"/>
      <c r="V31" s="128"/>
      <c r="W31" s="128"/>
      <c r="X31" s="128"/>
      <c r="Y31" s="128"/>
      <c r="Z31" s="128"/>
      <c r="AA31" s="128"/>
      <c r="AB31" s="139"/>
      <c r="AC31" s="128"/>
      <c r="AD31" s="128"/>
      <c r="AE31" s="128"/>
      <c r="AF31" s="128"/>
      <c r="AG31" s="128"/>
      <c r="AH31" s="140"/>
      <c r="AI31" s="37">
        <f t="shared" si="0"/>
        <v>0</v>
      </c>
      <c r="AJ31" s="261"/>
      <c r="AK31" s="281"/>
      <c r="AL31" s="20"/>
    </row>
    <row r="32" spans="1:38" ht="18" customHeight="1" x14ac:dyDescent="0.15">
      <c r="A32" s="20"/>
      <c r="B32" s="302"/>
      <c r="C32" s="272"/>
      <c r="D32" s="162"/>
      <c r="E32" s="278"/>
      <c r="F32" s="40" t="s">
        <v>22</v>
      </c>
      <c r="G32" s="141"/>
      <c r="H32" s="128"/>
      <c r="I32" s="131"/>
      <c r="J32" s="131"/>
      <c r="K32" s="131"/>
      <c r="L32" s="131"/>
      <c r="M32" s="131"/>
      <c r="N32" s="143"/>
      <c r="O32" s="131"/>
      <c r="P32" s="131"/>
      <c r="Q32" s="131"/>
      <c r="R32" s="131"/>
      <c r="S32" s="131"/>
      <c r="T32" s="131"/>
      <c r="U32" s="143"/>
      <c r="V32" s="131"/>
      <c r="W32" s="131"/>
      <c r="X32" s="131"/>
      <c r="Y32" s="131"/>
      <c r="Z32" s="131"/>
      <c r="AA32" s="131"/>
      <c r="AB32" s="143"/>
      <c r="AC32" s="131"/>
      <c r="AD32" s="131"/>
      <c r="AE32" s="131"/>
      <c r="AF32" s="131"/>
      <c r="AG32" s="131"/>
      <c r="AH32" s="144"/>
      <c r="AI32" s="37">
        <f t="shared" si="0"/>
        <v>0</v>
      </c>
      <c r="AJ32" s="261">
        <f>IF(C32="A",$AM$54,IF(SUM(AI32+AI33)&lt;$AM$54,SUM(AI32+AI33),$AM$54))</f>
        <v>0</v>
      </c>
      <c r="AK32" s="281"/>
      <c r="AL32" s="20"/>
    </row>
    <row r="33" spans="1:38" ht="18" customHeight="1" x14ac:dyDescent="0.15">
      <c r="A33" s="20"/>
      <c r="B33" s="303"/>
      <c r="C33" s="272"/>
      <c r="D33" s="163"/>
      <c r="E33" s="279"/>
      <c r="F33" s="40" t="s">
        <v>8</v>
      </c>
      <c r="G33" s="141"/>
      <c r="H33" s="128"/>
      <c r="I33" s="128"/>
      <c r="J33" s="128"/>
      <c r="K33" s="128"/>
      <c r="L33" s="128"/>
      <c r="M33" s="128"/>
      <c r="N33" s="139"/>
      <c r="O33" s="128"/>
      <c r="P33" s="128"/>
      <c r="Q33" s="128"/>
      <c r="R33" s="128"/>
      <c r="S33" s="128"/>
      <c r="T33" s="128"/>
      <c r="U33" s="139"/>
      <c r="V33" s="128"/>
      <c r="W33" s="128"/>
      <c r="X33" s="128"/>
      <c r="Y33" s="128"/>
      <c r="Z33" s="128"/>
      <c r="AA33" s="128"/>
      <c r="AB33" s="139"/>
      <c r="AC33" s="128"/>
      <c r="AD33" s="128"/>
      <c r="AE33" s="128"/>
      <c r="AF33" s="128"/>
      <c r="AG33" s="128"/>
      <c r="AH33" s="140"/>
      <c r="AI33" s="37">
        <f t="shared" si="0"/>
        <v>0</v>
      </c>
      <c r="AJ33" s="261"/>
      <c r="AK33" s="281"/>
      <c r="AL33" s="20"/>
    </row>
    <row r="34" spans="1:38" ht="18" customHeight="1" x14ac:dyDescent="0.15">
      <c r="A34" s="20"/>
      <c r="B34" s="302"/>
      <c r="C34" s="272"/>
      <c r="D34" s="162"/>
      <c r="E34" s="278" t="s">
        <v>150</v>
      </c>
      <c r="F34" s="40" t="s">
        <v>22</v>
      </c>
      <c r="G34" s="141"/>
      <c r="H34" s="128"/>
      <c r="I34" s="128"/>
      <c r="J34" s="128"/>
      <c r="K34" s="128"/>
      <c r="L34" s="128"/>
      <c r="M34" s="128"/>
      <c r="N34" s="139"/>
      <c r="O34" s="128"/>
      <c r="P34" s="128"/>
      <c r="Q34" s="128"/>
      <c r="R34" s="128"/>
      <c r="S34" s="128"/>
      <c r="T34" s="128"/>
      <c r="U34" s="139"/>
      <c r="V34" s="128"/>
      <c r="W34" s="128"/>
      <c r="X34" s="128"/>
      <c r="Y34" s="128"/>
      <c r="Z34" s="128"/>
      <c r="AA34" s="128"/>
      <c r="AB34" s="139"/>
      <c r="AC34" s="128"/>
      <c r="AD34" s="128"/>
      <c r="AE34" s="128"/>
      <c r="AF34" s="128"/>
      <c r="AG34" s="128"/>
      <c r="AH34" s="140"/>
      <c r="AI34" s="37">
        <f t="shared" si="0"/>
        <v>0</v>
      </c>
      <c r="AJ34" s="261">
        <f>IF(C34="A",$AM$54,IF(SUM(AI34+AI35)&lt;$AM$54,SUM(AI34+AI35),$AM$54))</f>
        <v>0</v>
      </c>
      <c r="AK34" s="281"/>
      <c r="AL34" s="20"/>
    </row>
    <row r="35" spans="1:38" ht="18" customHeight="1" x14ac:dyDescent="0.15">
      <c r="A35" s="20"/>
      <c r="B35" s="303"/>
      <c r="C35" s="272"/>
      <c r="D35" s="163"/>
      <c r="E35" s="279"/>
      <c r="F35" s="40" t="s">
        <v>8</v>
      </c>
      <c r="G35" s="141"/>
      <c r="H35" s="128"/>
      <c r="I35" s="128"/>
      <c r="J35" s="128"/>
      <c r="K35" s="128"/>
      <c r="L35" s="128"/>
      <c r="M35" s="128"/>
      <c r="N35" s="139"/>
      <c r="O35" s="128"/>
      <c r="P35" s="128"/>
      <c r="Q35" s="128"/>
      <c r="R35" s="128"/>
      <c r="S35" s="128"/>
      <c r="T35" s="128"/>
      <c r="U35" s="139"/>
      <c r="V35" s="128"/>
      <c r="W35" s="128"/>
      <c r="X35" s="128"/>
      <c r="Y35" s="128"/>
      <c r="Z35" s="128"/>
      <c r="AA35" s="128"/>
      <c r="AB35" s="139"/>
      <c r="AC35" s="128"/>
      <c r="AD35" s="128"/>
      <c r="AE35" s="128"/>
      <c r="AF35" s="128"/>
      <c r="AG35" s="128"/>
      <c r="AH35" s="140"/>
      <c r="AI35" s="37">
        <f t="shared" si="0"/>
        <v>0</v>
      </c>
      <c r="AJ35" s="261"/>
      <c r="AK35" s="281"/>
      <c r="AL35" s="20"/>
    </row>
    <row r="36" spans="1:38" ht="18" customHeight="1" x14ac:dyDescent="0.15">
      <c r="A36" s="20"/>
      <c r="B36" s="302"/>
      <c r="C36" s="272"/>
      <c r="D36" s="162"/>
      <c r="E36" s="278" t="s">
        <v>150</v>
      </c>
      <c r="F36" s="40" t="s">
        <v>22</v>
      </c>
      <c r="G36" s="141"/>
      <c r="H36" s="128"/>
      <c r="I36" s="128"/>
      <c r="J36" s="128"/>
      <c r="K36" s="128"/>
      <c r="L36" s="128"/>
      <c r="M36" s="128"/>
      <c r="N36" s="139"/>
      <c r="O36" s="128"/>
      <c r="P36" s="128"/>
      <c r="Q36" s="128"/>
      <c r="R36" s="128"/>
      <c r="S36" s="128"/>
      <c r="T36" s="128"/>
      <c r="U36" s="139"/>
      <c r="V36" s="128"/>
      <c r="W36" s="128"/>
      <c r="X36" s="128"/>
      <c r="Y36" s="128"/>
      <c r="Z36" s="128"/>
      <c r="AA36" s="128"/>
      <c r="AB36" s="139"/>
      <c r="AC36" s="128"/>
      <c r="AD36" s="128"/>
      <c r="AE36" s="128"/>
      <c r="AF36" s="128"/>
      <c r="AG36" s="128"/>
      <c r="AH36" s="140"/>
      <c r="AI36" s="37">
        <f>SUM(G36:AH36)</f>
        <v>0</v>
      </c>
      <c r="AJ36" s="261">
        <f>IF(C36="A",$AM$54,IF(SUM(AI36+AI37)&lt;$AM$54,SUM(AI36+AI37),$AM$54))</f>
        <v>0</v>
      </c>
      <c r="AK36" s="281"/>
      <c r="AL36" s="20"/>
    </row>
    <row r="37" spans="1:38" ht="18" customHeight="1" x14ac:dyDescent="0.15">
      <c r="A37" s="20"/>
      <c r="B37" s="303"/>
      <c r="C37" s="272"/>
      <c r="D37" s="163"/>
      <c r="E37" s="279"/>
      <c r="F37" s="40" t="s">
        <v>8</v>
      </c>
      <c r="G37" s="141"/>
      <c r="H37" s="128"/>
      <c r="I37" s="128"/>
      <c r="J37" s="128"/>
      <c r="K37" s="128"/>
      <c r="L37" s="128"/>
      <c r="M37" s="128"/>
      <c r="N37" s="139"/>
      <c r="O37" s="128"/>
      <c r="P37" s="128"/>
      <c r="Q37" s="128"/>
      <c r="R37" s="128"/>
      <c r="S37" s="128"/>
      <c r="T37" s="128"/>
      <c r="U37" s="139"/>
      <c r="V37" s="128"/>
      <c r="W37" s="128"/>
      <c r="X37" s="128"/>
      <c r="Y37" s="128"/>
      <c r="Z37" s="128"/>
      <c r="AA37" s="128"/>
      <c r="AB37" s="139"/>
      <c r="AC37" s="128"/>
      <c r="AD37" s="128"/>
      <c r="AE37" s="128"/>
      <c r="AF37" s="128"/>
      <c r="AG37" s="128"/>
      <c r="AH37" s="140"/>
      <c r="AI37" s="37">
        <f>SUM(G37:AH37)</f>
        <v>0</v>
      </c>
      <c r="AJ37" s="261"/>
      <c r="AK37" s="281"/>
      <c r="AL37" s="20"/>
    </row>
    <row r="38" spans="1:38" ht="18" customHeight="1" x14ac:dyDescent="0.15">
      <c r="A38" s="20"/>
      <c r="B38" s="302"/>
      <c r="C38" s="272"/>
      <c r="D38" s="162"/>
      <c r="E38" s="278" t="s">
        <v>150</v>
      </c>
      <c r="F38" s="40" t="s">
        <v>22</v>
      </c>
      <c r="G38" s="141"/>
      <c r="H38" s="128"/>
      <c r="I38" s="128"/>
      <c r="J38" s="128"/>
      <c r="K38" s="128"/>
      <c r="L38" s="128"/>
      <c r="M38" s="128"/>
      <c r="N38" s="139"/>
      <c r="O38" s="128"/>
      <c r="P38" s="128"/>
      <c r="Q38" s="128"/>
      <c r="R38" s="128"/>
      <c r="S38" s="128"/>
      <c r="T38" s="128"/>
      <c r="U38" s="139"/>
      <c r="V38" s="128"/>
      <c r="W38" s="128"/>
      <c r="X38" s="128"/>
      <c r="Y38" s="128"/>
      <c r="Z38" s="128"/>
      <c r="AA38" s="128"/>
      <c r="AB38" s="139"/>
      <c r="AC38" s="128"/>
      <c r="AD38" s="128"/>
      <c r="AE38" s="128"/>
      <c r="AF38" s="128"/>
      <c r="AG38" s="128"/>
      <c r="AH38" s="140"/>
      <c r="AI38" s="37">
        <f>SUM(G38:AH38)</f>
        <v>0</v>
      </c>
      <c r="AJ38" s="261">
        <f>IF(C38="A",$AM$54,IF(SUM(AI38+AI39)&lt;$AM$54,SUM(AI38+AI39),$AM$54))</f>
        <v>0</v>
      </c>
      <c r="AK38" s="281"/>
      <c r="AL38" s="20"/>
    </row>
    <row r="39" spans="1:38" ht="18" customHeight="1" x14ac:dyDescent="0.15">
      <c r="A39" s="20"/>
      <c r="B39" s="303"/>
      <c r="C39" s="272"/>
      <c r="D39" s="163"/>
      <c r="E39" s="279"/>
      <c r="F39" s="40" t="s">
        <v>8</v>
      </c>
      <c r="G39" s="141"/>
      <c r="H39" s="128"/>
      <c r="I39" s="128"/>
      <c r="J39" s="128"/>
      <c r="K39" s="128"/>
      <c r="L39" s="128"/>
      <c r="M39" s="128"/>
      <c r="N39" s="139"/>
      <c r="O39" s="128"/>
      <c r="P39" s="128"/>
      <c r="Q39" s="128"/>
      <c r="R39" s="128"/>
      <c r="S39" s="128"/>
      <c r="T39" s="128"/>
      <c r="U39" s="139"/>
      <c r="V39" s="128"/>
      <c r="W39" s="128"/>
      <c r="X39" s="128"/>
      <c r="Y39" s="128"/>
      <c r="Z39" s="128"/>
      <c r="AA39" s="128"/>
      <c r="AB39" s="139"/>
      <c r="AC39" s="128"/>
      <c r="AD39" s="128"/>
      <c r="AE39" s="128"/>
      <c r="AF39" s="128"/>
      <c r="AG39" s="128"/>
      <c r="AH39" s="140"/>
      <c r="AI39" s="37">
        <f>SUM(G39:AH39)</f>
        <v>0</v>
      </c>
      <c r="AJ39" s="261"/>
      <c r="AK39" s="281"/>
      <c r="AL39" s="20"/>
    </row>
    <row r="40" spans="1:38" ht="18" customHeight="1" x14ac:dyDescent="0.15">
      <c r="A40" s="20"/>
      <c r="B40" s="302"/>
      <c r="C40" s="272"/>
      <c r="D40" s="162"/>
      <c r="E40" s="278" t="s">
        <v>150</v>
      </c>
      <c r="F40" s="40" t="s">
        <v>22</v>
      </c>
      <c r="G40" s="141"/>
      <c r="H40" s="128"/>
      <c r="I40" s="128"/>
      <c r="J40" s="128"/>
      <c r="K40" s="128"/>
      <c r="L40" s="128"/>
      <c r="M40" s="128"/>
      <c r="N40" s="139"/>
      <c r="O40" s="128"/>
      <c r="P40" s="128"/>
      <c r="Q40" s="128"/>
      <c r="R40" s="128"/>
      <c r="S40" s="128"/>
      <c r="T40" s="128"/>
      <c r="U40" s="139"/>
      <c r="V40" s="128"/>
      <c r="W40" s="128"/>
      <c r="X40" s="128"/>
      <c r="Y40" s="128"/>
      <c r="Z40" s="128"/>
      <c r="AA40" s="128"/>
      <c r="AB40" s="139"/>
      <c r="AC40" s="128"/>
      <c r="AD40" s="128"/>
      <c r="AE40" s="128"/>
      <c r="AF40" s="128"/>
      <c r="AG40" s="128"/>
      <c r="AH40" s="140"/>
      <c r="AI40" s="37">
        <f t="shared" si="0"/>
        <v>0</v>
      </c>
      <c r="AJ40" s="261">
        <f>IF(C40="A",$AM$54,IF(SUM(AI40+AI41)&lt;$AM$54,SUM(AI40+AI41),$AM$54))</f>
        <v>0</v>
      </c>
      <c r="AK40" s="281"/>
      <c r="AL40" s="20"/>
    </row>
    <row r="41" spans="1:38" ht="18" customHeight="1" x14ac:dyDescent="0.15">
      <c r="A41" s="20"/>
      <c r="B41" s="303"/>
      <c r="C41" s="272"/>
      <c r="D41" s="163"/>
      <c r="E41" s="279"/>
      <c r="F41" s="40" t="s">
        <v>8</v>
      </c>
      <c r="G41" s="141"/>
      <c r="H41" s="128"/>
      <c r="I41" s="128"/>
      <c r="J41" s="128"/>
      <c r="K41" s="128"/>
      <c r="L41" s="128"/>
      <c r="M41" s="128"/>
      <c r="N41" s="139"/>
      <c r="O41" s="128"/>
      <c r="P41" s="128"/>
      <c r="Q41" s="128"/>
      <c r="R41" s="128"/>
      <c r="S41" s="128"/>
      <c r="T41" s="128"/>
      <c r="U41" s="139"/>
      <c r="V41" s="128"/>
      <c r="W41" s="128"/>
      <c r="X41" s="128"/>
      <c r="Y41" s="128"/>
      <c r="Z41" s="128"/>
      <c r="AA41" s="128"/>
      <c r="AB41" s="139"/>
      <c r="AC41" s="128"/>
      <c r="AD41" s="128"/>
      <c r="AE41" s="128"/>
      <c r="AF41" s="128"/>
      <c r="AG41" s="128"/>
      <c r="AH41" s="140"/>
      <c r="AI41" s="37">
        <f t="shared" si="0"/>
        <v>0</v>
      </c>
      <c r="AJ41" s="261"/>
      <c r="AK41" s="281"/>
      <c r="AL41" s="20"/>
    </row>
    <row r="42" spans="1:38" ht="18" customHeight="1" x14ac:dyDescent="0.15">
      <c r="A42" s="20"/>
      <c r="B42" s="302"/>
      <c r="C42" s="272"/>
      <c r="D42" s="162"/>
      <c r="E42" s="278" t="s">
        <v>150</v>
      </c>
      <c r="F42" s="40" t="s">
        <v>22</v>
      </c>
      <c r="G42" s="141"/>
      <c r="H42" s="128"/>
      <c r="I42" s="128"/>
      <c r="J42" s="128"/>
      <c r="K42" s="128"/>
      <c r="L42" s="128"/>
      <c r="M42" s="128"/>
      <c r="N42" s="139"/>
      <c r="O42" s="128"/>
      <c r="P42" s="128"/>
      <c r="Q42" s="128"/>
      <c r="R42" s="128"/>
      <c r="S42" s="128"/>
      <c r="T42" s="128"/>
      <c r="U42" s="139"/>
      <c r="V42" s="128"/>
      <c r="W42" s="128"/>
      <c r="X42" s="128"/>
      <c r="Y42" s="128"/>
      <c r="Z42" s="128"/>
      <c r="AA42" s="128"/>
      <c r="AB42" s="139"/>
      <c r="AC42" s="128"/>
      <c r="AD42" s="128"/>
      <c r="AE42" s="128"/>
      <c r="AF42" s="128"/>
      <c r="AG42" s="128"/>
      <c r="AH42" s="140"/>
      <c r="AI42" s="37">
        <f t="shared" si="0"/>
        <v>0</v>
      </c>
      <c r="AJ42" s="261">
        <f>IF(C42="A",$AM$54,IF(SUM(AI42+AI43)&lt;$AM$54,SUM(AI42+AI43),$AM$54))</f>
        <v>0</v>
      </c>
      <c r="AK42" s="281"/>
      <c r="AL42" s="20"/>
    </row>
    <row r="43" spans="1:38" ht="18" customHeight="1" x14ac:dyDescent="0.15">
      <c r="A43" s="20"/>
      <c r="B43" s="303"/>
      <c r="C43" s="272"/>
      <c r="D43" s="163"/>
      <c r="E43" s="279"/>
      <c r="F43" s="40" t="s">
        <v>8</v>
      </c>
      <c r="G43" s="141"/>
      <c r="H43" s="128"/>
      <c r="I43" s="128"/>
      <c r="J43" s="128"/>
      <c r="K43" s="128"/>
      <c r="L43" s="128"/>
      <c r="M43" s="128"/>
      <c r="N43" s="139"/>
      <c r="O43" s="128"/>
      <c r="P43" s="128"/>
      <c r="Q43" s="128"/>
      <c r="R43" s="128"/>
      <c r="S43" s="128"/>
      <c r="T43" s="128"/>
      <c r="U43" s="139"/>
      <c r="V43" s="128"/>
      <c r="W43" s="128"/>
      <c r="X43" s="128"/>
      <c r="Y43" s="128"/>
      <c r="Z43" s="128"/>
      <c r="AA43" s="128"/>
      <c r="AB43" s="139"/>
      <c r="AC43" s="128"/>
      <c r="AD43" s="128"/>
      <c r="AE43" s="128"/>
      <c r="AF43" s="128"/>
      <c r="AG43" s="128"/>
      <c r="AH43" s="140"/>
      <c r="AI43" s="37">
        <f t="shared" si="0"/>
        <v>0</v>
      </c>
      <c r="AJ43" s="261"/>
      <c r="AK43" s="281"/>
      <c r="AL43" s="20"/>
    </row>
    <row r="44" spans="1:38" ht="18" customHeight="1" x14ac:dyDescent="0.15">
      <c r="A44" s="20"/>
      <c r="B44" s="302"/>
      <c r="C44" s="272"/>
      <c r="D44" s="162"/>
      <c r="E44" s="278" t="s">
        <v>150</v>
      </c>
      <c r="F44" s="40" t="s">
        <v>22</v>
      </c>
      <c r="G44" s="141"/>
      <c r="H44" s="128"/>
      <c r="I44" s="128"/>
      <c r="J44" s="128"/>
      <c r="K44" s="128"/>
      <c r="L44" s="128"/>
      <c r="M44" s="128"/>
      <c r="N44" s="139"/>
      <c r="O44" s="128"/>
      <c r="P44" s="128"/>
      <c r="Q44" s="128"/>
      <c r="R44" s="128"/>
      <c r="S44" s="128"/>
      <c r="T44" s="128"/>
      <c r="U44" s="139"/>
      <c r="V44" s="128"/>
      <c r="W44" s="128"/>
      <c r="X44" s="128"/>
      <c r="Y44" s="128"/>
      <c r="Z44" s="128"/>
      <c r="AA44" s="128"/>
      <c r="AB44" s="139"/>
      <c r="AC44" s="128"/>
      <c r="AD44" s="128"/>
      <c r="AE44" s="128"/>
      <c r="AF44" s="128"/>
      <c r="AG44" s="128"/>
      <c r="AH44" s="140"/>
      <c r="AI44" s="37">
        <f t="shared" si="0"/>
        <v>0</v>
      </c>
      <c r="AJ44" s="261">
        <f>IF(C44="A",$AM$54,IF(SUM(AI44+AI45)&lt;$AM$54,SUM(AI44+AI45),$AM$54))</f>
        <v>0</v>
      </c>
      <c r="AK44" s="281"/>
      <c r="AL44" s="20"/>
    </row>
    <row r="45" spans="1:38" ht="18" customHeight="1" x14ac:dyDescent="0.15">
      <c r="A45" s="20"/>
      <c r="B45" s="303"/>
      <c r="C45" s="272"/>
      <c r="D45" s="163"/>
      <c r="E45" s="279"/>
      <c r="F45" s="40" t="s">
        <v>8</v>
      </c>
      <c r="G45" s="141"/>
      <c r="H45" s="128"/>
      <c r="I45" s="128"/>
      <c r="J45" s="128"/>
      <c r="K45" s="128"/>
      <c r="L45" s="128"/>
      <c r="M45" s="128"/>
      <c r="N45" s="139"/>
      <c r="O45" s="128"/>
      <c r="P45" s="128"/>
      <c r="Q45" s="128"/>
      <c r="R45" s="128"/>
      <c r="S45" s="128"/>
      <c r="T45" s="128"/>
      <c r="U45" s="139"/>
      <c r="V45" s="128"/>
      <c r="W45" s="128"/>
      <c r="X45" s="128"/>
      <c r="Y45" s="128"/>
      <c r="Z45" s="128"/>
      <c r="AA45" s="128"/>
      <c r="AB45" s="139"/>
      <c r="AC45" s="128"/>
      <c r="AD45" s="128"/>
      <c r="AE45" s="128"/>
      <c r="AF45" s="128"/>
      <c r="AG45" s="128"/>
      <c r="AH45" s="140"/>
      <c r="AI45" s="37">
        <f t="shared" si="0"/>
        <v>0</v>
      </c>
      <c r="AJ45" s="261"/>
      <c r="AK45" s="281"/>
    </row>
    <row r="46" spans="1:38" ht="18" customHeight="1" x14ac:dyDescent="0.15">
      <c r="A46" s="20"/>
      <c r="B46" s="148"/>
      <c r="C46" s="149"/>
      <c r="D46" s="283" t="s">
        <v>39</v>
      </c>
      <c r="E46" s="284"/>
      <c r="F46" s="285"/>
      <c r="G46" s="150">
        <f>SUM(G12,G14,G16,G18,G20,G22,G24,G26,G28,G30,G32,G34,G36,G38,G40,G42,G44)</f>
        <v>0</v>
      </c>
      <c r="H46" s="151">
        <f t="shared" ref="H46:AH47" si="1">SUM(H12,H14,H16,H18,H20,H22,H24,H26,H28,H30,H32,H34,H36,H38,H40,H42,H44)</f>
        <v>0</v>
      </c>
      <c r="I46" s="151">
        <f t="shared" si="1"/>
        <v>0</v>
      </c>
      <c r="J46" s="151">
        <f t="shared" si="1"/>
        <v>0</v>
      </c>
      <c r="K46" s="151">
        <f t="shared" si="1"/>
        <v>0</v>
      </c>
      <c r="L46" s="151">
        <f t="shared" si="1"/>
        <v>0</v>
      </c>
      <c r="M46" s="152">
        <f t="shared" si="1"/>
        <v>0</v>
      </c>
      <c r="N46" s="153">
        <f t="shared" si="1"/>
        <v>0</v>
      </c>
      <c r="O46" s="151">
        <f t="shared" si="1"/>
        <v>0</v>
      </c>
      <c r="P46" s="151">
        <f t="shared" si="1"/>
        <v>0</v>
      </c>
      <c r="Q46" s="151">
        <f t="shared" si="1"/>
        <v>0</v>
      </c>
      <c r="R46" s="151">
        <f t="shared" si="1"/>
        <v>0</v>
      </c>
      <c r="S46" s="151">
        <f t="shared" si="1"/>
        <v>0</v>
      </c>
      <c r="T46" s="154">
        <f t="shared" si="1"/>
        <v>0</v>
      </c>
      <c r="U46" s="155">
        <f t="shared" si="1"/>
        <v>0</v>
      </c>
      <c r="V46" s="151">
        <f t="shared" si="1"/>
        <v>0</v>
      </c>
      <c r="W46" s="151">
        <f t="shared" si="1"/>
        <v>0</v>
      </c>
      <c r="X46" s="151">
        <f t="shared" si="1"/>
        <v>0</v>
      </c>
      <c r="Y46" s="151">
        <f t="shared" si="1"/>
        <v>0</v>
      </c>
      <c r="Z46" s="151">
        <f t="shared" si="1"/>
        <v>0</v>
      </c>
      <c r="AA46" s="152">
        <f t="shared" si="1"/>
        <v>0</v>
      </c>
      <c r="AB46" s="153">
        <f t="shared" si="1"/>
        <v>0</v>
      </c>
      <c r="AC46" s="151">
        <f t="shared" si="1"/>
        <v>0</v>
      </c>
      <c r="AD46" s="151">
        <f t="shared" si="1"/>
        <v>0</v>
      </c>
      <c r="AE46" s="151">
        <f t="shared" si="1"/>
        <v>0</v>
      </c>
      <c r="AF46" s="151">
        <f t="shared" si="1"/>
        <v>0</v>
      </c>
      <c r="AG46" s="151">
        <f t="shared" si="1"/>
        <v>0</v>
      </c>
      <c r="AH46" s="154">
        <f t="shared" si="1"/>
        <v>0</v>
      </c>
      <c r="AI46" s="327">
        <f>SUM(G46:AH47)</f>
        <v>0</v>
      </c>
      <c r="AJ46" s="330">
        <f>SUM(AJ12:AJ45)</f>
        <v>0</v>
      </c>
      <c r="AK46" s="281"/>
      <c r="AL46" s="20"/>
    </row>
    <row r="47" spans="1:38" ht="18" customHeight="1" thickBot="1" x14ac:dyDescent="0.2">
      <c r="A47" s="20"/>
      <c r="B47" s="41"/>
      <c r="C47" s="42"/>
      <c r="D47" s="286" t="s">
        <v>40</v>
      </c>
      <c r="E47" s="287"/>
      <c r="F47" s="288"/>
      <c r="G47" s="43">
        <f>SUM(G13,G15,G17,G19,G21,G23,G25,G27,G29,G31,G33,G35,G37,G39,G41,G43,G45)</f>
        <v>0</v>
      </c>
      <c r="H47" s="44">
        <f t="shared" si="1"/>
        <v>0</v>
      </c>
      <c r="I47" s="44">
        <f t="shared" si="1"/>
        <v>0</v>
      </c>
      <c r="J47" s="44">
        <f t="shared" si="1"/>
        <v>0</v>
      </c>
      <c r="K47" s="44">
        <f t="shared" si="1"/>
        <v>0</v>
      </c>
      <c r="L47" s="44">
        <f t="shared" si="1"/>
        <v>0</v>
      </c>
      <c r="M47" s="45">
        <f t="shared" si="1"/>
        <v>0</v>
      </c>
      <c r="N47" s="46">
        <f t="shared" si="1"/>
        <v>0</v>
      </c>
      <c r="O47" s="44">
        <f t="shared" si="1"/>
        <v>0</v>
      </c>
      <c r="P47" s="44">
        <f t="shared" si="1"/>
        <v>0</v>
      </c>
      <c r="Q47" s="44">
        <f t="shared" si="1"/>
        <v>0</v>
      </c>
      <c r="R47" s="44">
        <f t="shared" si="1"/>
        <v>0</v>
      </c>
      <c r="S47" s="44">
        <f t="shared" si="1"/>
        <v>0</v>
      </c>
      <c r="T47" s="47">
        <f t="shared" si="1"/>
        <v>0</v>
      </c>
      <c r="U47" s="48">
        <f t="shared" si="1"/>
        <v>0</v>
      </c>
      <c r="V47" s="44">
        <f t="shared" si="1"/>
        <v>0</v>
      </c>
      <c r="W47" s="44">
        <f t="shared" si="1"/>
        <v>0</v>
      </c>
      <c r="X47" s="44">
        <f t="shared" si="1"/>
        <v>0</v>
      </c>
      <c r="Y47" s="44">
        <f t="shared" si="1"/>
        <v>0</v>
      </c>
      <c r="Z47" s="44">
        <f t="shared" si="1"/>
        <v>0</v>
      </c>
      <c r="AA47" s="45">
        <f t="shared" si="1"/>
        <v>0</v>
      </c>
      <c r="AB47" s="46">
        <f t="shared" si="1"/>
        <v>0</v>
      </c>
      <c r="AC47" s="44">
        <f t="shared" si="1"/>
        <v>0</v>
      </c>
      <c r="AD47" s="44">
        <f t="shared" si="1"/>
        <v>0</v>
      </c>
      <c r="AE47" s="44">
        <f t="shared" si="1"/>
        <v>0</v>
      </c>
      <c r="AF47" s="44">
        <f t="shared" si="1"/>
        <v>0</v>
      </c>
      <c r="AG47" s="44">
        <f t="shared" si="1"/>
        <v>0</v>
      </c>
      <c r="AH47" s="47">
        <f t="shared" si="1"/>
        <v>0</v>
      </c>
      <c r="AI47" s="328"/>
      <c r="AJ47" s="331"/>
      <c r="AK47" s="282"/>
      <c r="AL47" s="20"/>
    </row>
    <row r="48" spans="1:38" s="52" customFormat="1" ht="20.100000000000001" customHeight="1" x14ac:dyDescent="0.15">
      <c r="A48" s="49"/>
      <c r="B48" s="344" t="s">
        <v>73</v>
      </c>
      <c r="C48" s="345"/>
      <c r="D48" s="345"/>
      <c r="E48" s="345"/>
      <c r="F48" s="346"/>
      <c r="G48" s="178">
        <f>G46</f>
        <v>0</v>
      </c>
      <c r="H48" s="225">
        <f t="shared" ref="H48:AH48" si="2">H46</f>
        <v>0</v>
      </c>
      <c r="I48" s="225">
        <f t="shared" si="2"/>
        <v>0</v>
      </c>
      <c r="J48" s="225">
        <f t="shared" si="2"/>
        <v>0</v>
      </c>
      <c r="K48" s="225">
        <f t="shared" si="2"/>
        <v>0</v>
      </c>
      <c r="L48" s="225">
        <f t="shared" si="2"/>
        <v>0</v>
      </c>
      <c r="M48" s="226">
        <f t="shared" si="2"/>
        <v>0</v>
      </c>
      <c r="N48" s="227">
        <f t="shared" si="2"/>
        <v>0</v>
      </c>
      <c r="O48" s="225">
        <f t="shared" si="2"/>
        <v>0</v>
      </c>
      <c r="P48" s="225">
        <f t="shared" si="2"/>
        <v>0</v>
      </c>
      <c r="Q48" s="225">
        <f t="shared" si="2"/>
        <v>0</v>
      </c>
      <c r="R48" s="225">
        <f t="shared" si="2"/>
        <v>0</v>
      </c>
      <c r="S48" s="225">
        <f t="shared" si="2"/>
        <v>0</v>
      </c>
      <c r="T48" s="228">
        <f t="shared" si="2"/>
        <v>0</v>
      </c>
      <c r="U48" s="229">
        <f t="shared" si="2"/>
        <v>0</v>
      </c>
      <c r="V48" s="225">
        <f t="shared" si="2"/>
        <v>0</v>
      </c>
      <c r="W48" s="225">
        <f t="shared" si="2"/>
        <v>0</v>
      </c>
      <c r="X48" s="225">
        <f t="shared" si="2"/>
        <v>0</v>
      </c>
      <c r="Y48" s="225">
        <f t="shared" si="2"/>
        <v>0</v>
      </c>
      <c r="Z48" s="225">
        <f t="shared" si="2"/>
        <v>0</v>
      </c>
      <c r="AA48" s="226">
        <f t="shared" si="2"/>
        <v>0</v>
      </c>
      <c r="AB48" s="227">
        <f t="shared" si="2"/>
        <v>0</v>
      </c>
      <c r="AC48" s="225">
        <f t="shared" si="2"/>
        <v>0</v>
      </c>
      <c r="AD48" s="225">
        <f t="shared" si="2"/>
        <v>0</v>
      </c>
      <c r="AE48" s="225">
        <f t="shared" si="2"/>
        <v>0</v>
      </c>
      <c r="AF48" s="225">
        <f t="shared" si="2"/>
        <v>0</v>
      </c>
      <c r="AG48" s="225">
        <f t="shared" si="2"/>
        <v>0</v>
      </c>
      <c r="AH48" s="230">
        <f t="shared" si="2"/>
        <v>0</v>
      </c>
      <c r="AI48" s="50">
        <f>SUM(G48:AH48)</f>
        <v>0</v>
      </c>
      <c r="AJ48" s="50" t="s">
        <v>144</v>
      </c>
      <c r="AK48" s="51" t="s">
        <v>85</v>
      </c>
      <c r="AL48" s="49"/>
    </row>
    <row r="49" spans="1:41" s="52" customFormat="1" ht="20.100000000000001" customHeight="1" x14ac:dyDescent="0.15">
      <c r="A49" s="49"/>
      <c r="B49" s="350" t="s">
        <v>86</v>
      </c>
      <c r="C49" s="351"/>
      <c r="D49" s="351"/>
      <c r="E49" s="351"/>
      <c r="F49" s="352"/>
      <c r="G49" s="179" t="e">
        <f>G48/$AM$56</f>
        <v>#DIV/0!</v>
      </c>
      <c r="H49" s="231" t="e">
        <f t="shared" ref="H49:AH49" si="3">H48/$AM$56</f>
        <v>#DIV/0!</v>
      </c>
      <c r="I49" s="231" t="e">
        <f t="shared" si="3"/>
        <v>#DIV/0!</v>
      </c>
      <c r="J49" s="231" t="e">
        <f t="shared" si="3"/>
        <v>#DIV/0!</v>
      </c>
      <c r="K49" s="231" t="e">
        <f t="shared" si="3"/>
        <v>#DIV/0!</v>
      </c>
      <c r="L49" s="231" t="e">
        <f t="shared" si="3"/>
        <v>#DIV/0!</v>
      </c>
      <c r="M49" s="232" t="e">
        <f t="shared" si="3"/>
        <v>#DIV/0!</v>
      </c>
      <c r="N49" s="233" t="e">
        <f t="shared" si="3"/>
        <v>#DIV/0!</v>
      </c>
      <c r="O49" s="231" t="e">
        <f t="shared" si="3"/>
        <v>#DIV/0!</v>
      </c>
      <c r="P49" s="231" t="e">
        <f t="shared" si="3"/>
        <v>#DIV/0!</v>
      </c>
      <c r="Q49" s="231" t="e">
        <f t="shared" si="3"/>
        <v>#DIV/0!</v>
      </c>
      <c r="R49" s="231" t="e">
        <f t="shared" si="3"/>
        <v>#DIV/0!</v>
      </c>
      <c r="S49" s="231" t="e">
        <f t="shared" si="3"/>
        <v>#DIV/0!</v>
      </c>
      <c r="T49" s="234" t="e">
        <f t="shared" si="3"/>
        <v>#DIV/0!</v>
      </c>
      <c r="U49" s="235" t="e">
        <f t="shared" si="3"/>
        <v>#DIV/0!</v>
      </c>
      <c r="V49" s="231" t="e">
        <f t="shared" si="3"/>
        <v>#DIV/0!</v>
      </c>
      <c r="W49" s="231" t="e">
        <f t="shared" si="3"/>
        <v>#DIV/0!</v>
      </c>
      <c r="X49" s="231" t="e">
        <f t="shared" si="3"/>
        <v>#DIV/0!</v>
      </c>
      <c r="Y49" s="231" t="e">
        <f t="shared" si="3"/>
        <v>#DIV/0!</v>
      </c>
      <c r="Z49" s="231" t="e">
        <f t="shared" si="3"/>
        <v>#DIV/0!</v>
      </c>
      <c r="AA49" s="232" t="e">
        <f t="shared" si="3"/>
        <v>#DIV/0!</v>
      </c>
      <c r="AB49" s="233" t="e">
        <f t="shared" si="3"/>
        <v>#DIV/0!</v>
      </c>
      <c r="AC49" s="231" t="e">
        <f t="shared" si="3"/>
        <v>#DIV/0!</v>
      </c>
      <c r="AD49" s="231" t="e">
        <f t="shared" si="3"/>
        <v>#DIV/0!</v>
      </c>
      <c r="AE49" s="231" t="e">
        <f t="shared" si="3"/>
        <v>#DIV/0!</v>
      </c>
      <c r="AF49" s="231" t="e">
        <f t="shared" si="3"/>
        <v>#DIV/0!</v>
      </c>
      <c r="AG49" s="231" t="e">
        <f t="shared" si="3"/>
        <v>#DIV/0!</v>
      </c>
      <c r="AH49" s="236" t="e">
        <f t="shared" si="3"/>
        <v>#DIV/0!</v>
      </c>
      <c r="AI49" s="53" t="s">
        <v>85</v>
      </c>
      <c r="AJ49" s="53" t="s">
        <v>144</v>
      </c>
      <c r="AK49" s="54" t="e">
        <f>ROUNDDOWN(AI48/AM54,1)</f>
        <v>#DIV/0!</v>
      </c>
      <c r="AL49" s="49"/>
    </row>
    <row r="50" spans="1:41" s="52" customFormat="1" ht="20.100000000000001" customHeight="1" x14ac:dyDescent="0.15">
      <c r="A50" s="49"/>
      <c r="B50" s="347" t="s">
        <v>74</v>
      </c>
      <c r="C50" s="348"/>
      <c r="D50" s="348"/>
      <c r="E50" s="348"/>
      <c r="F50" s="349"/>
      <c r="G50" s="180">
        <f t="shared" ref="G50:AH50" si="4">ROUNDUP($L$2/3,0)*$AM$56+$AM$56</f>
        <v>0</v>
      </c>
      <c r="H50" s="237">
        <f t="shared" si="4"/>
        <v>0</v>
      </c>
      <c r="I50" s="237">
        <f t="shared" si="4"/>
        <v>0</v>
      </c>
      <c r="J50" s="237">
        <f t="shared" si="4"/>
        <v>0</v>
      </c>
      <c r="K50" s="237">
        <f t="shared" si="4"/>
        <v>0</v>
      </c>
      <c r="L50" s="237">
        <f t="shared" si="4"/>
        <v>0</v>
      </c>
      <c r="M50" s="238">
        <f t="shared" si="4"/>
        <v>0</v>
      </c>
      <c r="N50" s="239">
        <f t="shared" si="4"/>
        <v>0</v>
      </c>
      <c r="O50" s="240">
        <f t="shared" si="4"/>
        <v>0</v>
      </c>
      <c r="P50" s="240">
        <f t="shared" si="4"/>
        <v>0</v>
      </c>
      <c r="Q50" s="240">
        <f t="shared" si="4"/>
        <v>0</v>
      </c>
      <c r="R50" s="240">
        <f t="shared" si="4"/>
        <v>0</v>
      </c>
      <c r="S50" s="240">
        <f t="shared" si="4"/>
        <v>0</v>
      </c>
      <c r="T50" s="241">
        <f t="shared" si="4"/>
        <v>0</v>
      </c>
      <c r="U50" s="242">
        <f t="shared" si="4"/>
        <v>0</v>
      </c>
      <c r="V50" s="237">
        <f t="shared" si="4"/>
        <v>0</v>
      </c>
      <c r="W50" s="237">
        <f t="shared" si="4"/>
        <v>0</v>
      </c>
      <c r="X50" s="237">
        <f t="shared" si="4"/>
        <v>0</v>
      </c>
      <c r="Y50" s="237">
        <f t="shared" si="4"/>
        <v>0</v>
      </c>
      <c r="Z50" s="237">
        <f t="shared" si="4"/>
        <v>0</v>
      </c>
      <c r="AA50" s="238">
        <f t="shared" si="4"/>
        <v>0</v>
      </c>
      <c r="AB50" s="239">
        <f t="shared" si="4"/>
        <v>0</v>
      </c>
      <c r="AC50" s="237">
        <f t="shared" si="4"/>
        <v>0</v>
      </c>
      <c r="AD50" s="237">
        <f t="shared" si="4"/>
        <v>0</v>
      </c>
      <c r="AE50" s="237">
        <f t="shared" si="4"/>
        <v>0</v>
      </c>
      <c r="AF50" s="237">
        <f t="shared" si="4"/>
        <v>0</v>
      </c>
      <c r="AG50" s="237">
        <f t="shared" si="4"/>
        <v>0</v>
      </c>
      <c r="AH50" s="243">
        <f t="shared" si="4"/>
        <v>0</v>
      </c>
      <c r="AI50" s="55">
        <f>SUM(G50:AH50)</f>
        <v>0</v>
      </c>
      <c r="AJ50" s="55" t="s">
        <v>144</v>
      </c>
      <c r="AK50" s="56" t="s">
        <v>85</v>
      </c>
      <c r="AL50" s="49"/>
    </row>
    <row r="51" spans="1:41" s="52" customFormat="1" ht="20.100000000000001" customHeight="1" thickBot="1" x14ac:dyDescent="0.2">
      <c r="A51" s="49"/>
      <c r="B51" s="341" t="s">
        <v>87</v>
      </c>
      <c r="C51" s="342"/>
      <c r="D51" s="342"/>
      <c r="E51" s="342"/>
      <c r="F51" s="343"/>
      <c r="G51" s="181" t="e">
        <f t="shared" ref="G51:AH51" si="5">G50/$AM$56</f>
        <v>#DIV/0!</v>
      </c>
      <c r="H51" s="244" t="e">
        <f t="shared" si="5"/>
        <v>#DIV/0!</v>
      </c>
      <c r="I51" s="244" t="e">
        <f t="shared" si="5"/>
        <v>#DIV/0!</v>
      </c>
      <c r="J51" s="244" t="e">
        <f t="shared" si="5"/>
        <v>#DIV/0!</v>
      </c>
      <c r="K51" s="244" t="e">
        <f t="shared" si="5"/>
        <v>#DIV/0!</v>
      </c>
      <c r="L51" s="244" t="e">
        <f t="shared" si="5"/>
        <v>#DIV/0!</v>
      </c>
      <c r="M51" s="245" t="e">
        <f t="shared" si="5"/>
        <v>#DIV/0!</v>
      </c>
      <c r="N51" s="246" t="e">
        <f t="shared" si="5"/>
        <v>#DIV/0!</v>
      </c>
      <c r="O51" s="244" t="e">
        <f t="shared" si="5"/>
        <v>#DIV/0!</v>
      </c>
      <c r="P51" s="244" t="e">
        <f t="shared" si="5"/>
        <v>#DIV/0!</v>
      </c>
      <c r="Q51" s="244" t="e">
        <f t="shared" si="5"/>
        <v>#DIV/0!</v>
      </c>
      <c r="R51" s="244" t="e">
        <f t="shared" si="5"/>
        <v>#DIV/0!</v>
      </c>
      <c r="S51" s="244" t="e">
        <f t="shared" si="5"/>
        <v>#DIV/0!</v>
      </c>
      <c r="T51" s="247" t="e">
        <f t="shared" si="5"/>
        <v>#DIV/0!</v>
      </c>
      <c r="U51" s="248" t="e">
        <f t="shared" si="5"/>
        <v>#DIV/0!</v>
      </c>
      <c r="V51" s="244" t="e">
        <f t="shared" si="5"/>
        <v>#DIV/0!</v>
      </c>
      <c r="W51" s="244" t="e">
        <f t="shared" si="5"/>
        <v>#DIV/0!</v>
      </c>
      <c r="X51" s="244" t="e">
        <f t="shared" si="5"/>
        <v>#DIV/0!</v>
      </c>
      <c r="Y51" s="244" t="e">
        <f t="shared" si="5"/>
        <v>#DIV/0!</v>
      </c>
      <c r="Z51" s="244" t="e">
        <f t="shared" si="5"/>
        <v>#DIV/0!</v>
      </c>
      <c r="AA51" s="245" t="e">
        <f t="shared" si="5"/>
        <v>#DIV/0!</v>
      </c>
      <c r="AB51" s="246" t="e">
        <f t="shared" si="5"/>
        <v>#DIV/0!</v>
      </c>
      <c r="AC51" s="244" t="e">
        <f t="shared" si="5"/>
        <v>#DIV/0!</v>
      </c>
      <c r="AD51" s="244" t="e">
        <f t="shared" si="5"/>
        <v>#DIV/0!</v>
      </c>
      <c r="AE51" s="244" t="e">
        <f t="shared" si="5"/>
        <v>#DIV/0!</v>
      </c>
      <c r="AF51" s="244" t="e">
        <f t="shared" si="5"/>
        <v>#DIV/0!</v>
      </c>
      <c r="AG51" s="244" t="e">
        <f t="shared" si="5"/>
        <v>#DIV/0!</v>
      </c>
      <c r="AH51" s="249" t="e">
        <f t="shared" si="5"/>
        <v>#DIV/0!</v>
      </c>
      <c r="AI51" s="57" t="s">
        <v>85</v>
      </c>
      <c r="AJ51" s="57" t="s">
        <v>144</v>
      </c>
      <c r="AK51" s="58" t="s">
        <v>85</v>
      </c>
      <c r="AL51" s="49"/>
    </row>
    <row r="52" spans="1:41" s="52" customFormat="1" ht="20.100000000000001" customHeight="1" x14ac:dyDescent="0.15">
      <c r="A52" s="49"/>
      <c r="B52" s="182"/>
      <c r="C52" s="182"/>
      <c r="D52" s="182"/>
      <c r="E52" s="182"/>
      <c r="F52" s="182"/>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255" t="str">
        <f>IF(AI48&gt;=AI50,"○","×")</f>
        <v>○</v>
      </c>
      <c r="AJ52" s="183"/>
      <c r="AK52" s="184"/>
      <c r="AL52" s="49"/>
    </row>
    <row r="53" spans="1:41" s="27" customFormat="1" ht="7.5" customHeight="1" thickBot="1" x14ac:dyDescent="0.2">
      <c r="A53" s="26"/>
      <c r="B53" s="59"/>
      <c r="C53" s="60"/>
      <c r="D53" s="60"/>
      <c r="E53" s="61"/>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25"/>
    </row>
    <row r="54" spans="1:41" s="65" customFormat="1" ht="27.95" customHeight="1" thickBot="1" x14ac:dyDescent="0.2">
      <c r="A54" s="62"/>
      <c r="B54" s="63" t="s">
        <v>46</v>
      </c>
      <c r="C54" s="71"/>
      <c r="D54" s="71"/>
      <c r="E54" s="71"/>
      <c r="F54" s="71"/>
      <c r="G54" s="71"/>
      <c r="H54" s="71"/>
      <c r="I54" s="71"/>
      <c r="J54" s="71"/>
      <c r="K54" s="71"/>
      <c r="L54" s="71"/>
      <c r="M54" s="71"/>
      <c r="N54" s="71"/>
      <c r="O54" s="71"/>
      <c r="P54" s="71"/>
      <c r="Q54" s="71"/>
      <c r="R54" s="66" t="s">
        <v>41</v>
      </c>
      <c r="S54" s="320"/>
      <c r="T54" s="321"/>
      <c r="U54" s="265" t="s">
        <v>16</v>
      </c>
      <c r="V54" s="266"/>
      <c r="W54" s="267"/>
      <c r="X54" s="268"/>
      <c r="Y54" s="66" t="s">
        <v>17</v>
      </c>
      <c r="Z54" s="68" t="s">
        <v>42</v>
      </c>
      <c r="AA54" s="68"/>
      <c r="AB54" s="62"/>
      <c r="AC54" s="62"/>
      <c r="AG54" s="62"/>
      <c r="AH54" s="62"/>
      <c r="AI54" s="69"/>
      <c r="AJ54" s="69"/>
      <c r="AK54" s="70"/>
      <c r="AL54" s="62"/>
      <c r="AM54" s="20">
        <f>(S54*60+W54)/60*4</f>
        <v>0</v>
      </c>
    </row>
    <row r="55" spans="1:41" s="65" customFormat="1" ht="27.95" customHeight="1" thickBot="1" x14ac:dyDescent="0.2">
      <c r="A55" s="62"/>
      <c r="B55" s="62"/>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G55" s="67"/>
      <c r="AH55" s="67"/>
      <c r="AI55" s="67"/>
      <c r="AJ55" s="67"/>
      <c r="AK55" s="67"/>
      <c r="AL55" s="62"/>
    </row>
    <row r="56" spans="1:41" s="65" customFormat="1" ht="30" customHeight="1" thickBot="1" x14ac:dyDescent="0.2">
      <c r="A56" s="62"/>
      <c r="B56" s="63" t="s">
        <v>47</v>
      </c>
      <c r="C56" s="73"/>
      <c r="D56" s="73"/>
      <c r="E56" s="73"/>
      <c r="F56" s="73"/>
      <c r="G56" s="73"/>
      <c r="H56" s="73"/>
      <c r="I56" s="74"/>
      <c r="J56" s="73"/>
      <c r="K56" s="73"/>
      <c r="L56" s="73"/>
      <c r="M56" s="73"/>
      <c r="N56" s="73"/>
      <c r="O56" s="73"/>
      <c r="P56" s="73"/>
      <c r="Q56" s="75"/>
      <c r="S56" s="320"/>
      <c r="T56" s="321"/>
      <c r="U56" s="265" t="s">
        <v>16</v>
      </c>
      <c r="V56" s="266"/>
      <c r="W56" s="267"/>
      <c r="X56" s="268"/>
      <c r="Y56" s="66" t="s">
        <v>17</v>
      </c>
      <c r="Z56" s="68" t="s">
        <v>43</v>
      </c>
      <c r="AA56" s="68"/>
      <c r="AB56" s="68"/>
      <c r="AC56" s="62"/>
      <c r="AG56" s="62"/>
      <c r="AH56" s="62"/>
      <c r="AI56" s="69"/>
      <c r="AJ56" s="69"/>
      <c r="AK56" s="70"/>
      <c r="AL56" s="62"/>
      <c r="AM56" s="65">
        <f>(S56*60+W56)/60</f>
        <v>0</v>
      </c>
    </row>
    <row r="57" spans="1:41" s="65" customFormat="1" ht="6.75" customHeight="1" thickBot="1" x14ac:dyDescent="0.2">
      <c r="A57" s="62"/>
      <c r="B57" s="63"/>
      <c r="C57" s="73"/>
      <c r="D57" s="73"/>
      <c r="E57" s="73"/>
      <c r="F57" s="73"/>
      <c r="G57" s="73"/>
      <c r="H57" s="73"/>
      <c r="I57" s="74"/>
      <c r="J57" s="73"/>
      <c r="K57" s="73"/>
      <c r="L57" s="73"/>
      <c r="M57" s="73"/>
      <c r="N57" s="73"/>
      <c r="O57" s="73"/>
      <c r="P57" s="73"/>
      <c r="Q57" s="75"/>
      <c r="R57" s="75"/>
      <c r="U57" s="62"/>
      <c r="V57" s="62"/>
      <c r="W57" s="62"/>
      <c r="X57" s="62"/>
      <c r="Y57" s="62"/>
      <c r="Z57" s="62"/>
      <c r="AA57" s="62"/>
      <c r="AB57" s="62"/>
      <c r="AC57" s="62"/>
      <c r="AD57" s="62"/>
      <c r="AE57" s="62"/>
      <c r="AF57" s="62"/>
      <c r="AG57" s="62"/>
      <c r="AH57" s="62"/>
      <c r="AI57" s="69"/>
      <c r="AJ57" s="69"/>
      <c r="AK57" s="70"/>
      <c r="AL57" s="62"/>
    </row>
    <row r="58" spans="1:41" s="65" customFormat="1" ht="30" customHeight="1" thickBot="1" x14ac:dyDescent="0.2">
      <c r="A58" s="62"/>
      <c r="B58" s="275" t="s">
        <v>155</v>
      </c>
      <c r="C58" s="276"/>
      <c r="D58" s="276"/>
      <c r="E58" s="66" t="s">
        <v>11</v>
      </c>
      <c r="F58" s="259"/>
      <c r="G58" s="295" t="s">
        <v>54</v>
      </c>
      <c r="H58" s="296"/>
      <c r="I58" s="297" t="s">
        <v>12</v>
      </c>
      <c r="J58" s="297"/>
      <c r="K58" s="297"/>
      <c r="L58" s="297"/>
      <c r="M58" s="297"/>
      <c r="N58" s="298"/>
      <c r="O58" s="299"/>
      <c r="P58" s="299"/>
      <c r="Q58" s="299"/>
      <c r="R58" s="300"/>
      <c r="S58" s="72"/>
      <c r="T58" s="68" t="s">
        <v>55</v>
      </c>
      <c r="V58" s="273" t="s">
        <v>156</v>
      </c>
      <c r="W58" s="273"/>
      <c r="X58" s="273"/>
      <c r="Y58" s="273"/>
      <c r="Z58" s="273"/>
      <c r="AA58" s="273"/>
      <c r="AB58" s="273"/>
      <c r="AC58" s="273"/>
      <c r="AD58" s="273"/>
      <c r="AE58" s="273"/>
      <c r="AF58" s="273"/>
      <c r="AG58" s="273"/>
      <c r="AH58" s="273"/>
      <c r="AI58" s="273"/>
      <c r="AJ58" s="273"/>
      <c r="AK58" s="273"/>
      <c r="AL58" s="62"/>
      <c r="AM58" s="69"/>
      <c r="AN58" s="70"/>
      <c r="AO58" s="62"/>
    </row>
    <row r="59" spans="1:41" s="65" customFormat="1" ht="9.75" customHeight="1" x14ac:dyDescent="0.15">
      <c r="A59" s="62"/>
      <c r="B59" s="76"/>
      <c r="C59" s="62"/>
      <c r="D59" s="62"/>
      <c r="E59" s="66"/>
      <c r="F59" s="77"/>
      <c r="G59" s="62"/>
      <c r="H59" s="62"/>
      <c r="I59" s="78"/>
      <c r="J59" s="78"/>
      <c r="K59" s="78"/>
      <c r="L59" s="78"/>
      <c r="M59" s="78"/>
      <c r="N59" s="62"/>
      <c r="O59" s="62"/>
      <c r="P59" s="62"/>
      <c r="Q59" s="62"/>
      <c r="R59" s="62"/>
      <c r="U59" s="62"/>
      <c r="V59" s="62"/>
      <c r="W59" s="62"/>
      <c r="X59" s="62"/>
      <c r="Y59" s="62"/>
      <c r="Z59" s="62"/>
      <c r="AA59" s="62"/>
      <c r="AB59" s="62"/>
      <c r="AC59" s="62"/>
      <c r="AD59" s="62"/>
      <c r="AE59" s="62"/>
      <c r="AF59" s="62"/>
      <c r="AG59" s="62"/>
      <c r="AH59" s="62"/>
      <c r="AI59" s="69"/>
      <c r="AJ59" s="69"/>
      <c r="AK59" s="70"/>
      <c r="AL59" s="62"/>
    </row>
    <row r="60" spans="1:41" s="65" customFormat="1" ht="22.5" customHeight="1" x14ac:dyDescent="0.15">
      <c r="A60" s="62"/>
      <c r="B60" s="79" t="s">
        <v>14</v>
      </c>
      <c r="C60" s="62"/>
      <c r="D60" s="62"/>
      <c r="E60" s="62"/>
      <c r="F60" s="62"/>
      <c r="G60" s="62"/>
      <c r="H60" s="62"/>
      <c r="I60" s="64"/>
      <c r="J60" s="62"/>
      <c r="K60" s="62"/>
      <c r="L60" s="62"/>
      <c r="M60" s="62"/>
      <c r="N60" s="62"/>
      <c r="O60" s="62"/>
      <c r="P60" s="62"/>
      <c r="Q60" s="62"/>
      <c r="R60" s="62"/>
      <c r="U60" s="62"/>
      <c r="V60" s="62"/>
      <c r="W60" s="62"/>
      <c r="X60" s="62"/>
      <c r="Y60" s="62"/>
      <c r="Z60" s="62"/>
      <c r="AA60" s="62"/>
      <c r="AB60" s="62"/>
      <c r="AC60" s="62"/>
      <c r="AD60" s="62"/>
      <c r="AE60" s="62"/>
      <c r="AF60" s="62"/>
      <c r="AG60" s="62"/>
      <c r="AH60" s="62"/>
      <c r="AI60" s="69"/>
      <c r="AJ60" s="69"/>
      <c r="AK60" s="70"/>
      <c r="AL60" s="62"/>
    </row>
    <row r="61" spans="1:41" s="80" customFormat="1" ht="22.5" customHeight="1" x14ac:dyDescent="0.15">
      <c r="B61" s="274" t="s">
        <v>56</v>
      </c>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c r="AK61" s="274"/>
    </row>
    <row r="62" spans="1:41" s="80" customFormat="1" ht="22.5" customHeight="1" x14ac:dyDescent="0.15">
      <c r="B62" s="82" t="s">
        <v>57</v>
      </c>
      <c r="C62" s="82"/>
      <c r="D62" s="82"/>
      <c r="E62" s="82"/>
      <c r="F62" s="82"/>
      <c r="G62" s="82"/>
      <c r="H62" s="82"/>
      <c r="I62" s="82"/>
      <c r="J62" s="82"/>
      <c r="K62" s="82"/>
      <c r="L62" s="82"/>
      <c r="M62" s="82"/>
      <c r="N62" s="82"/>
      <c r="O62" s="82"/>
      <c r="P62" s="82"/>
      <c r="Q62" s="82"/>
      <c r="R62" s="82"/>
      <c r="S62" s="82"/>
      <c r="T62" s="82"/>
      <c r="U62" s="82"/>
      <c r="V62" s="82"/>
      <c r="W62" s="82"/>
      <c r="X62" s="82"/>
      <c r="Y62" s="82"/>
      <c r="Z62" s="82"/>
      <c r="AA62" s="82"/>
      <c r="AB62" s="82"/>
      <c r="AC62" s="82"/>
      <c r="AD62" s="82"/>
      <c r="AE62" s="82"/>
      <c r="AF62" s="82"/>
      <c r="AG62" s="82"/>
      <c r="AH62" s="82"/>
      <c r="AI62" s="82"/>
      <c r="AJ62" s="82"/>
      <c r="AK62" s="82"/>
    </row>
    <row r="63" spans="1:41" s="83" customFormat="1" ht="22.5" customHeight="1" x14ac:dyDescent="0.15">
      <c r="B63" s="84" t="s">
        <v>15</v>
      </c>
      <c r="C63" s="85"/>
      <c r="D63" s="85"/>
      <c r="E63" s="85"/>
      <c r="F63" s="85"/>
      <c r="G63" s="85"/>
      <c r="H63" s="85"/>
      <c r="I63" s="85"/>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row>
    <row r="64" spans="1:41" s="94" customFormat="1" ht="22.5" customHeight="1" x14ac:dyDescent="0.15">
      <c r="A64" s="87"/>
      <c r="B64" s="335" t="s">
        <v>7</v>
      </c>
      <c r="C64" s="337" t="s">
        <v>90</v>
      </c>
      <c r="D64" s="164"/>
      <c r="E64" s="339" t="s">
        <v>139</v>
      </c>
      <c r="F64" s="40" t="s">
        <v>22</v>
      </c>
      <c r="G64" s="88">
        <v>8</v>
      </c>
      <c r="H64" s="88">
        <v>8</v>
      </c>
      <c r="I64" s="88">
        <v>8</v>
      </c>
      <c r="J64" s="88">
        <v>4</v>
      </c>
      <c r="K64" s="88">
        <v>4</v>
      </c>
      <c r="L64" s="88"/>
      <c r="M64" s="89"/>
      <c r="N64" s="90">
        <v>8</v>
      </c>
      <c r="O64" s="88">
        <v>8</v>
      </c>
      <c r="P64" s="88">
        <v>8</v>
      </c>
      <c r="Q64" s="88">
        <v>4</v>
      </c>
      <c r="R64" s="88">
        <v>4</v>
      </c>
      <c r="S64" s="88"/>
      <c r="T64" s="89"/>
      <c r="U64" s="90">
        <v>8</v>
      </c>
      <c r="V64" s="88">
        <v>8</v>
      </c>
      <c r="W64" s="88">
        <v>8</v>
      </c>
      <c r="X64" s="88">
        <v>4</v>
      </c>
      <c r="Y64" s="88">
        <v>4</v>
      </c>
      <c r="Z64" s="88"/>
      <c r="AA64" s="89"/>
      <c r="AB64" s="90">
        <v>8</v>
      </c>
      <c r="AC64" s="88">
        <v>8</v>
      </c>
      <c r="AD64" s="88">
        <v>8</v>
      </c>
      <c r="AE64" s="88">
        <v>4</v>
      </c>
      <c r="AF64" s="88">
        <v>4</v>
      </c>
      <c r="AG64" s="88"/>
      <c r="AH64" s="89"/>
      <c r="AI64" s="91">
        <v>128</v>
      </c>
      <c r="AJ64" s="263">
        <v>160</v>
      </c>
      <c r="AK64" s="92" t="s">
        <v>151</v>
      </c>
      <c r="AL64" s="93"/>
    </row>
    <row r="65" spans="1:38" s="94" customFormat="1" ht="22.5" customHeight="1" x14ac:dyDescent="0.15">
      <c r="A65" s="87"/>
      <c r="B65" s="336"/>
      <c r="C65" s="338"/>
      <c r="D65" s="165"/>
      <c r="E65" s="340"/>
      <c r="F65" s="40" t="s">
        <v>8</v>
      </c>
      <c r="G65" s="88"/>
      <c r="H65" s="88"/>
      <c r="I65" s="88"/>
      <c r="J65" s="88">
        <v>3</v>
      </c>
      <c r="K65" s="88">
        <v>5</v>
      </c>
      <c r="L65" s="88"/>
      <c r="M65" s="89"/>
      <c r="N65" s="90"/>
      <c r="O65" s="88"/>
      <c r="P65" s="88"/>
      <c r="Q65" s="88">
        <v>3</v>
      </c>
      <c r="R65" s="88">
        <v>5</v>
      </c>
      <c r="S65" s="88"/>
      <c r="T65" s="89"/>
      <c r="U65" s="90"/>
      <c r="V65" s="88"/>
      <c r="W65" s="88"/>
      <c r="X65" s="88">
        <v>3</v>
      </c>
      <c r="Y65" s="88">
        <v>5</v>
      </c>
      <c r="Z65" s="88"/>
      <c r="AA65" s="89"/>
      <c r="AB65" s="90"/>
      <c r="AC65" s="88"/>
      <c r="AD65" s="88"/>
      <c r="AE65" s="88">
        <v>3</v>
      </c>
      <c r="AF65" s="88">
        <v>5</v>
      </c>
      <c r="AG65" s="88"/>
      <c r="AH65" s="89"/>
      <c r="AI65" s="91">
        <v>32</v>
      </c>
      <c r="AJ65" s="264"/>
      <c r="AK65" s="95" t="s">
        <v>92</v>
      </c>
      <c r="AL65" s="93"/>
    </row>
    <row r="66" spans="1:38" s="94" customFormat="1" ht="7.5" customHeight="1" x14ac:dyDescent="0.15">
      <c r="A66" s="87"/>
      <c r="B66" s="96"/>
      <c r="C66" s="97"/>
      <c r="D66" s="97"/>
      <c r="E66" s="59"/>
      <c r="F66" s="61"/>
      <c r="G66" s="97"/>
      <c r="H66" s="97"/>
      <c r="I66" s="97"/>
      <c r="J66" s="97"/>
      <c r="K66" s="97"/>
      <c r="L66" s="97"/>
      <c r="M66" s="97"/>
      <c r="N66" s="97"/>
      <c r="O66" s="97"/>
      <c r="P66" s="97"/>
      <c r="Q66" s="97"/>
      <c r="R66" s="97"/>
      <c r="S66" s="97"/>
      <c r="T66" s="97"/>
      <c r="U66" s="97"/>
      <c r="V66" s="97"/>
      <c r="W66" s="97"/>
      <c r="X66" s="97"/>
      <c r="Y66" s="97"/>
      <c r="Z66" s="97"/>
      <c r="AA66" s="97"/>
      <c r="AB66" s="97"/>
      <c r="AC66" s="97"/>
      <c r="AD66" s="97"/>
      <c r="AE66" s="97"/>
      <c r="AF66" s="97"/>
      <c r="AG66" s="97"/>
      <c r="AH66" s="97"/>
      <c r="AI66" s="98"/>
      <c r="AJ66" s="98"/>
      <c r="AK66" s="99"/>
      <c r="AL66" s="93"/>
    </row>
    <row r="67" spans="1:38" s="100" customFormat="1" ht="22.5" customHeight="1" x14ac:dyDescent="0.15">
      <c r="B67" s="101" t="s">
        <v>78</v>
      </c>
      <c r="R67" s="332" t="s">
        <v>58</v>
      </c>
      <c r="S67" s="333"/>
      <c r="T67" s="333"/>
      <c r="U67" s="334"/>
      <c r="V67" s="332" t="s">
        <v>8</v>
      </c>
      <c r="W67" s="333"/>
      <c r="X67" s="333"/>
      <c r="Y67" s="333"/>
      <c r="Z67" s="333"/>
      <c r="AA67" s="333"/>
      <c r="AB67" s="333"/>
      <c r="AC67" s="333"/>
      <c r="AD67" s="334"/>
      <c r="AE67" s="332" t="s">
        <v>59</v>
      </c>
      <c r="AF67" s="333"/>
      <c r="AG67" s="333"/>
      <c r="AH67" s="334"/>
      <c r="AI67" s="102"/>
      <c r="AJ67" s="102"/>
      <c r="AK67" s="103"/>
    </row>
    <row r="68" spans="1:38" s="100" customFormat="1" ht="22.5" customHeight="1" x14ac:dyDescent="0.15">
      <c r="B68" s="101"/>
      <c r="K68" s="94" t="s">
        <v>9</v>
      </c>
      <c r="R68" s="269" t="s">
        <v>38</v>
      </c>
      <c r="S68" s="270"/>
      <c r="T68" s="270"/>
      <c r="U68" s="271"/>
      <c r="V68" s="291" t="s">
        <v>48</v>
      </c>
      <c r="W68" s="292"/>
      <c r="X68" s="292"/>
      <c r="Y68" s="292"/>
      <c r="Z68" s="292"/>
      <c r="AA68" s="292"/>
      <c r="AB68" s="292"/>
      <c r="AC68" s="292"/>
      <c r="AD68" s="293"/>
      <c r="AE68" s="269" t="s">
        <v>49</v>
      </c>
      <c r="AF68" s="270"/>
      <c r="AG68" s="270"/>
      <c r="AH68" s="271"/>
      <c r="AI68" s="102"/>
      <c r="AJ68" s="102"/>
      <c r="AK68" s="103"/>
    </row>
    <row r="69" spans="1:38" s="100" customFormat="1" ht="7.5" customHeight="1" x14ac:dyDescent="0.15">
      <c r="B69" s="101"/>
      <c r="L69" s="104"/>
      <c r="R69" s="105"/>
      <c r="S69" s="105"/>
      <c r="T69" s="105"/>
      <c r="U69" s="105"/>
      <c r="V69" s="105"/>
      <c r="W69" s="105"/>
      <c r="X69" s="105"/>
      <c r="Y69" s="105"/>
      <c r="Z69" s="105"/>
      <c r="AA69" s="105"/>
      <c r="AB69" s="105"/>
      <c r="AC69" s="105"/>
      <c r="AD69" s="105"/>
      <c r="AE69" s="105"/>
      <c r="AF69" s="105"/>
      <c r="AG69" s="105"/>
      <c r="AH69" s="105"/>
      <c r="AI69" s="106"/>
      <c r="AJ69" s="106"/>
      <c r="AK69" s="103"/>
    </row>
    <row r="70" spans="1:38" s="169" customFormat="1" ht="23.25" customHeight="1" x14ac:dyDescent="0.15">
      <c r="A70" s="166"/>
      <c r="B70" s="167" t="s">
        <v>60</v>
      </c>
      <c r="C70" s="167"/>
      <c r="D70" s="167"/>
      <c r="E70" s="167"/>
      <c r="F70" s="168"/>
      <c r="G70" s="168"/>
      <c r="H70" s="167"/>
      <c r="J70" s="250" t="s">
        <v>152</v>
      </c>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70"/>
      <c r="AI70" s="170"/>
      <c r="AJ70" s="170"/>
      <c r="AK70" s="170"/>
      <c r="AL70" s="166"/>
    </row>
    <row r="71" spans="1:38" s="86" customFormat="1" ht="23.25" customHeight="1" x14ac:dyDescent="0.15">
      <c r="B71" s="109" t="s">
        <v>61</v>
      </c>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10"/>
      <c r="AJ71" s="110"/>
      <c r="AK71" s="111"/>
    </row>
    <row r="72" spans="1:38" s="86" customFormat="1" ht="23.25" customHeight="1" x14ac:dyDescent="0.15">
      <c r="B72" s="171" t="s">
        <v>62</v>
      </c>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10"/>
      <c r="AJ72" s="110"/>
      <c r="AK72" s="111"/>
    </row>
    <row r="73" spans="1:38" s="80" customFormat="1" ht="23.25" customHeight="1" x14ac:dyDescent="0.15">
      <c r="B73" s="274" t="s">
        <v>142</v>
      </c>
      <c r="C73" s="274"/>
      <c r="D73" s="274"/>
      <c r="E73" s="274"/>
      <c r="F73" s="274"/>
      <c r="G73" s="274"/>
      <c r="H73" s="274"/>
      <c r="I73" s="274"/>
      <c r="J73" s="274"/>
      <c r="K73" s="274"/>
      <c r="L73" s="274"/>
      <c r="M73" s="274"/>
      <c r="N73" s="274"/>
      <c r="O73" s="274"/>
      <c r="P73" s="274"/>
      <c r="Q73" s="274"/>
      <c r="R73" s="274"/>
      <c r="S73" s="274"/>
      <c r="T73" s="274"/>
      <c r="U73" s="274"/>
      <c r="V73" s="274"/>
      <c r="W73" s="274"/>
      <c r="X73" s="274"/>
      <c r="Y73" s="274"/>
      <c r="Z73" s="274"/>
      <c r="AA73" s="274"/>
      <c r="AB73" s="274"/>
      <c r="AC73" s="274"/>
      <c r="AD73" s="274"/>
      <c r="AE73" s="274"/>
      <c r="AF73" s="274"/>
      <c r="AG73" s="274"/>
      <c r="AH73" s="274"/>
      <c r="AI73" s="274"/>
      <c r="AJ73" s="274"/>
      <c r="AK73" s="274"/>
    </row>
    <row r="74" spans="1:38" s="169" customFormat="1" ht="23.25" customHeight="1" x14ac:dyDescent="0.15">
      <c r="A74" s="166"/>
      <c r="B74" s="294" t="s">
        <v>143</v>
      </c>
      <c r="C74" s="294"/>
      <c r="D74" s="294"/>
      <c r="E74" s="294"/>
      <c r="F74" s="294"/>
      <c r="G74" s="294"/>
      <c r="H74" s="294"/>
      <c r="I74" s="294"/>
      <c r="J74" s="294"/>
      <c r="K74" s="294"/>
      <c r="L74" s="294"/>
      <c r="M74" s="294"/>
      <c r="N74" s="294"/>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166"/>
    </row>
    <row r="75" spans="1:38" s="169" customFormat="1" ht="23.25" customHeight="1" x14ac:dyDescent="0.15">
      <c r="A75" s="166"/>
      <c r="B75" s="294" t="s">
        <v>153</v>
      </c>
      <c r="C75" s="294"/>
      <c r="D75" s="294"/>
      <c r="E75" s="294"/>
      <c r="F75" s="294"/>
      <c r="G75" s="294"/>
      <c r="H75" s="294"/>
      <c r="I75" s="294"/>
      <c r="J75" s="294"/>
      <c r="K75" s="294"/>
      <c r="L75" s="294"/>
      <c r="M75" s="294"/>
      <c r="N75" s="294"/>
      <c r="O75" s="294"/>
      <c r="P75" s="294"/>
      <c r="Q75" s="294"/>
      <c r="R75" s="294"/>
      <c r="S75" s="294"/>
      <c r="T75" s="294"/>
      <c r="U75" s="294"/>
      <c r="V75" s="294"/>
      <c r="W75" s="294"/>
      <c r="X75" s="294"/>
      <c r="Y75" s="294"/>
      <c r="Z75" s="294"/>
      <c r="AA75" s="294"/>
      <c r="AB75" s="294"/>
      <c r="AC75" s="294"/>
      <c r="AD75" s="294"/>
      <c r="AE75" s="294"/>
      <c r="AF75" s="294"/>
      <c r="AG75" s="294"/>
      <c r="AH75" s="294"/>
      <c r="AI75" s="294"/>
      <c r="AJ75" s="294"/>
      <c r="AK75" s="166"/>
    </row>
    <row r="76" spans="1:38" s="94" customFormat="1" ht="23.25" customHeight="1" x14ac:dyDescent="0.15">
      <c r="A76" s="93"/>
      <c r="B76" s="323" t="s">
        <v>63</v>
      </c>
      <c r="C76" s="323"/>
      <c r="D76" s="323"/>
      <c r="E76" s="323"/>
      <c r="F76" s="323"/>
      <c r="G76" s="323"/>
      <c r="H76" s="323"/>
      <c r="I76" s="323"/>
      <c r="J76" s="323"/>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3"/>
      <c r="AL76" s="93"/>
    </row>
    <row r="77" spans="1:38" s="80" customFormat="1" ht="23.25" customHeight="1" x14ac:dyDescent="0.15">
      <c r="B77" s="81" t="s">
        <v>64</v>
      </c>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row>
    <row r="78" spans="1:38" s="86" customFormat="1" ht="23.25" customHeight="1" x14ac:dyDescent="0.15">
      <c r="B78" s="109" t="s">
        <v>65</v>
      </c>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10"/>
      <c r="AJ78" s="110"/>
      <c r="AK78" s="111"/>
    </row>
    <row r="79" spans="1:38" s="94" customFormat="1" ht="23.25" customHeight="1" x14ac:dyDescent="0.15">
      <c r="A79" s="93"/>
      <c r="B79" s="87" t="s">
        <v>66</v>
      </c>
      <c r="C79" s="87"/>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87"/>
      <c r="AI79" s="107"/>
      <c r="AJ79" s="107"/>
      <c r="AK79" s="108"/>
      <c r="AL79" s="93"/>
    </row>
    <row r="80" spans="1:38" s="94" customFormat="1" ht="23.25" customHeight="1" x14ac:dyDescent="0.15">
      <c r="B80" s="262" t="s">
        <v>154</v>
      </c>
      <c r="C80" s="262"/>
      <c r="D80" s="262"/>
      <c r="E80" s="262"/>
      <c r="F80" s="262"/>
      <c r="G80" s="262"/>
      <c r="H80" s="262"/>
      <c r="I80" s="262"/>
      <c r="J80" s="262"/>
      <c r="K80" s="262"/>
      <c r="L80" s="262"/>
      <c r="M80" s="262"/>
      <c r="N80" s="262"/>
      <c r="O80" s="262"/>
      <c r="P80" s="262"/>
      <c r="Q80" s="262"/>
      <c r="R80" s="262"/>
      <c r="S80" s="262"/>
      <c r="T80" s="262"/>
      <c r="U80" s="262"/>
      <c r="V80" s="262"/>
      <c r="W80" s="262"/>
      <c r="X80" s="262"/>
      <c r="Y80" s="262"/>
      <c r="Z80" s="262"/>
      <c r="AA80" s="262"/>
      <c r="AB80" s="262"/>
      <c r="AC80" s="262"/>
      <c r="AD80" s="262"/>
      <c r="AE80" s="262"/>
      <c r="AF80" s="262"/>
      <c r="AG80" s="262"/>
      <c r="AH80" s="262"/>
      <c r="AI80" s="262"/>
      <c r="AJ80" s="262"/>
      <c r="AK80" s="262"/>
    </row>
    <row r="81" ht="15" customHeight="1" x14ac:dyDescent="0.15"/>
  </sheetData>
  <mergeCells count="117">
    <mergeCell ref="B80:AK80"/>
    <mergeCell ref="AJ64:AJ65"/>
    <mergeCell ref="U54:V54"/>
    <mergeCell ref="W54:X54"/>
    <mergeCell ref="R68:U68"/>
    <mergeCell ref="V68:AD68"/>
    <mergeCell ref="AE68:AH68"/>
    <mergeCell ref="B75:AJ75"/>
    <mergeCell ref="E28:E29"/>
    <mergeCell ref="AK12:AK47"/>
    <mergeCell ref="D46:F46"/>
    <mergeCell ref="D47:F47"/>
    <mergeCell ref="AJ20:AJ21"/>
    <mergeCell ref="AJ22:AJ23"/>
    <mergeCell ref="AJ42:AJ43"/>
    <mergeCell ref="E20:E21"/>
    <mergeCell ref="E22:E23"/>
    <mergeCell ref="E40:E41"/>
    <mergeCell ref="AJ14:AJ15"/>
    <mergeCell ref="AJ16:AJ17"/>
    <mergeCell ref="AJ18:AJ19"/>
    <mergeCell ref="C22:C23"/>
    <mergeCell ref="E18:E19"/>
    <mergeCell ref="E26:E27"/>
    <mergeCell ref="E14:E15"/>
    <mergeCell ref="B76:AK76"/>
    <mergeCell ref="AJ24:AJ25"/>
    <mergeCell ref="AJ26:AJ27"/>
    <mergeCell ref="AJ28:AJ29"/>
    <mergeCell ref="C28:C29"/>
    <mergeCell ref="AJ46:AJ47"/>
    <mergeCell ref="J1:K1"/>
    <mergeCell ref="U2:AI2"/>
    <mergeCell ref="AI6:AI8"/>
    <mergeCell ref="AJ12:AJ13"/>
    <mergeCell ref="N6:T6"/>
    <mergeCell ref="G6:M6"/>
    <mergeCell ref="AJ6:AJ8"/>
    <mergeCell ref="L2:M2"/>
    <mergeCell ref="V1:AI1"/>
    <mergeCell ref="AJ36:AJ37"/>
    <mergeCell ref="B36:B37"/>
    <mergeCell ref="E24:E25"/>
    <mergeCell ref="V58:AK58"/>
    <mergeCell ref="B38:B39"/>
    <mergeCell ref="C38:C39"/>
    <mergeCell ref="E38:E39"/>
    <mergeCell ref="AJ38:AJ39"/>
    <mergeCell ref="C12:C13"/>
    <mergeCell ref="U56:V56"/>
    <mergeCell ref="W56:X56"/>
    <mergeCell ref="S56:T56"/>
    <mergeCell ref="AK6:AK8"/>
    <mergeCell ref="AI46:AI47"/>
    <mergeCell ref="AJ34:AJ35"/>
    <mergeCell ref="AJ40:AJ41"/>
    <mergeCell ref="AJ44:AJ45"/>
    <mergeCell ref="AJ30:AJ31"/>
    <mergeCell ref="C30:C31"/>
    <mergeCell ref="AB6:AH6"/>
    <mergeCell ref="S54:T54"/>
    <mergeCell ref="B51:F51"/>
    <mergeCell ref="B48:F48"/>
    <mergeCell ref="B50:F50"/>
    <mergeCell ref="B44:B45"/>
    <mergeCell ref="B12:B13"/>
    <mergeCell ref="C6:C8"/>
    <mergeCell ref="F6:F7"/>
    <mergeCell ref="U6:AA6"/>
    <mergeCell ref="E12:E13"/>
    <mergeCell ref="B14:B15"/>
    <mergeCell ref="C14:C15"/>
    <mergeCell ref="AJ32:AJ33"/>
    <mergeCell ref="R67:U67"/>
    <mergeCell ref="V67:AD67"/>
    <mergeCell ref="AE67:AH67"/>
    <mergeCell ref="B74:AJ74"/>
    <mergeCell ref="I58:M58"/>
    <mergeCell ref="N58:R58"/>
    <mergeCell ref="B61:AK61"/>
    <mergeCell ref="B58:D58"/>
    <mergeCell ref="B73:AK73"/>
    <mergeCell ref="C32:C33"/>
    <mergeCell ref="C34:C35"/>
    <mergeCell ref="C40:C41"/>
    <mergeCell ref="C36:C37"/>
    <mergeCell ref="E36:E37"/>
    <mergeCell ref="G58:H58"/>
    <mergeCell ref="B64:B65"/>
    <mergeCell ref="C64:C65"/>
    <mergeCell ref="E64:E65"/>
    <mergeCell ref="E42:E43"/>
    <mergeCell ref="E32:E33"/>
    <mergeCell ref="E34:E35"/>
    <mergeCell ref="B32:B33"/>
    <mergeCell ref="B34:B35"/>
    <mergeCell ref="B42:B43"/>
    <mergeCell ref="B16:B17"/>
    <mergeCell ref="C16:C17"/>
    <mergeCell ref="E16:E17"/>
    <mergeCell ref="B28:B29"/>
    <mergeCell ref="C24:C25"/>
    <mergeCell ref="B24:B25"/>
    <mergeCell ref="C26:C27"/>
    <mergeCell ref="B20:B21"/>
    <mergeCell ref="C20:C21"/>
    <mergeCell ref="B22:B23"/>
    <mergeCell ref="B18:B19"/>
    <mergeCell ref="C18:C19"/>
    <mergeCell ref="B49:F49"/>
    <mergeCell ref="E44:E45"/>
    <mergeCell ref="C44:C45"/>
    <mergeCell ref="B30:B31"/>
    <mergeCell ref="E30:E31"/>
    <mergeCell ref="B26:B27"/>
    <mergeCell ref="B40:B41"/>
    <mergeCell ref="C42:C43"/>
  </mergeCells>
  <phoneticPr fontId="8"/>
  <dataValidations count="1">
    <dataValidation type="list" allowBlank="1" showInputMessage="1" showErrorMessage="1" sqref="C9:C45">
      <formula1>"A,B,C,D"</formula1>
    </dataValidation>
  </dataValidations>
  <printOptions horizontalCentered="1"/>
  <pageMargins left="0.19685039370078741" right="0.19685039370078741" top="0.39370078740157483" bottom="0" header="0.23622047244094491" footer="0.31496062992125984"/>
  <pageSetup paperSize="9" scale="73" orientation="landscape" r:id="rId1"/>
  <headerFooter alignWithMargins="0">
    <oddHeader>&amp;L&amp;12参考様式１－４</oddHeader>
  </headerFooter>
  <rowBreaks count="1" manualBreakCount="1">
    <brk id="45" max="38"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76"/>
  <sheetViews>
    <sheetView showZeros="0" view="pageBreakPreview" zoomScale="75" zoomScaleNormal="100" workbookViewId="0">
      <selection activeCell="J1" sqref="J1:K1"/>
    </sheetView>
  </sheetViews>
  <sheetFormatPr defaultRowHeight="14.25" x14ac:dyDescent="0.15"/>
  <cols>
    <col min="1" max="1" width="1.5" style="18" customWidth="1"/>
    <col min="2" max="2" width="11.625" style="18" customWidth="1"/>
    <col min="3" max="3" width="4.125" style="18" customWidth="1"/>
    <col min="4" max="4" width="11.625" style="18" customWidth="1"/>
    <col min="5" max="5" width="12.625" style="18" customWidth="1"/>
    <col min="6" max="6" width="15.625" style="18" customWidth="1"/>
    <col min="7" max="34" width="3.625" style="18" customWidth="1"/>
    <col min="35" max="36" width="6.375" style="18" customWidth="1"/>
    <col min="37" max="37" width="7.875" style="19" customWidth="1"/>
    <col min="38" max="38" width="2.125" style="18" customWidth="1"/>
    <col min="39" max="16384" width="9" style="18"/>
  </cols>
  <sheetData>
    <row r="1" spans="1:41" s="117" customFormat="1" ht="24.95" customHeight="1" thickBot="1" x14ac:dyDescent="0.2">
      <c r="A1" s="112"/>
      <c r="B1" s="113" t="s">
        <v>13</v>
      </c>
      <c r="C1" s="112"/>
      <c r="D1" s="112"/>
      <c r="E1" s="112"/>
      <c r="F1" s="112"/>
      <c r="G1" s="112"/>
      <c r="H1" s="112"/>
      <c r="I1" s="114" t="s">
        <v>79</v>
      </c>
      <c r="J1" s="301"/>
      <c r="K1" s="301"/>
      <c r="L1" s="3">
        <v>27</v>
      </c>
      <c r="M1" s="3" t="s">
        <v>3</v>
      </c>
      <c r="N1" s="4">
        <v>3</v>
      </c>
      <c r="O1" s="115" t="s">
        <v>4</v>
      </c>
      <c r="P1" s="116"/>
      <c r="R1" s="118" t="s">
        <v>80</v>
      </c>
      <c r="S1" s="116"/>
      <c r="T1" s="116"/>
      <c r="U1" s="116"/>
      <c r="V1" s="322" t="s">
        <v>97</v>
      </c>
      <c r="W1" s="322"/>
      <c r="X1" s="322"/>
      <c r="Y1" s="322"/>
      <c r="Z1" s="322"/>
      <c r="AA1" s="322"/>
      <c r="AB1" s="322"/>
      <c r="AC1" s="322"/>
      <c r="AD1" s="322"/>
      <c r="AE1" s="322"/>
      <c r="AF1" s="322"/>
      <c r="AG1" s="322"/>
      <c r="AH1" s="322"/>
      <c r="AI1" s="322"/>
      <c r="AJ1" s="156"/>
      <c r="AK1" s="119" t="s">
        <v>81</v>
      </c>
      <c r="AL1" s="116"/>
      <c r="AM1" s="120"/>
      <c r="AN1" s="120"/>
      <c r="AO1" s="120"/>
    </row>
    <row r="2" spans="1:41" s="117" customFormat="1" ht="24.95" customHeight="1" thickBot="1" x14ac:dyDescent="0.2">
      <c r="A2" s="112"/>
      <c r="B2" s="121"/>
      <c r="C2" s="122"/>
      <c r="D2" s="122"/>
      <c r="E2" s="123"/>
      <c r="F2" s="6" t="s">
        <v>69</v>
      </c>
      <c r="G2" s="112"/>
      <c r="H2" s="112"/>
      <c r="I2" s="112"/>
      <c r="J2" s="112"/>
      <c r="K2" s="112"/>
      <c r="L2" s="320">
        <v>13</v>
      </c>
      <c r="M2" s="321"/>
      <c r="N2" s="177" t="s">
        <v>70</v>
      </c>
      <c r="O2" s="116"/>
      <c r="P2" s="116"/>
      <c r="Q2" s="116"/>
      <c r="R2" s="118" t="s">
        <v>5</v>
      </c>
      <c r="S2" s="120"/>
      <c r="U2" s="308"/>
      <c r="V2" s="308"/>
      <c r="W2" s="308"/>
      <c r="X2" s="308"/>
      <c r="Y2" s="308"/>
      <c r="Z2" s="308"/>
      <c r="AA2" s="308"/>
      <c r="AB2" s="308"/>
      <c r="AC2" s="308"/>
      <c r="AD2" s="308"/>
      <c r="AE2" s="308"/>
      <c r="AF2" s="308"/>
      <c r="AG2" s="308"/>
      <c r="AH2" s="308"/>
      <c r="AI2" s="308"/>
      <c r="AJ2" s="157"/>
      <c r="AK2" s="119" t="s">
        <v>82</v>
      </c>
      <c r="AL2" s="116"/>
      <c r="AM2" s="120"/>
      <c r="AN2" s="120"/>
      <c r="AO2" s="120"/>
    </row>
    <row r="3" spans="1:41" s="117" customFormat="1" ht="24.95" customHeight="1" x14ac:dyDescent="0.15">
      <c r="A3" s="112"/>
      <c r="B3" s="6" t="s">
        <v>98</v>
      </c>
      <c r="C3" s="7"/>
      <c r="D3" s="7"/>
      <c r="E3" s="7"/>
      <c r="F3" s="6" t="s">
        <v>99</v>
      </c>
      <c r="G3" s="7"/>
      <c r="H3" s="7"/>
      <c r="J3" s="2"/>
      <c r="K3" s="8"/>
      <c r="L3" s="8"/>
      <c r="M3" s="8"/>
      <c r="N3" s="8"/>
      <c r="O3" s="8"/>
      <c r="P3" s="8"/>
      <c r="Q3" s="8"/>
      <c r="R3" s="8"/>
      <c r="S3" s="8"/>
      <c r="T3" s="8"/>
      <c r="U3" s="8"/>
      <c r="V3" s="6" t="s">
        <v>100</v>
      </c>
      <c r="W3" s="8"/>
      <c r="X3" s="8"/>
      <c r="Y3" s="8"/>
      <c r="Z3" s="5"/>
      <c r="AA3" s="8"/>
      <c r="AB3" s="8"/>
      <c r="AC3" s="8"/>
      <c r="AD3" s="8"/>
      <c r="AE3" s="8"/>
      <c r="AF3" s="124"/>
      <c r="AG3" s="124"/>
      <c r="AH3" s="124"/>
      <c r="AI3" s="124"/>
      <c r="AJ3" s="124"/>
      <c r="AK3" s="125"/>
      <c r="AL3" s="116"/>
      <c r="AM3" s="120"/>
      <c r="AN3" s="120"/>
      <c r="AO3" s="120"/>
    </row>
    <row r="4" spans="1:41" s="117" customFormat="1" ht="24.95" customHeight="1" x14ac:dyDescent="0.15">
      <c r="A4" s="112"/>
      <c r="B4" s="208" t="s">
        <v>101</v>
      </c>
      <c r="C4" s="7"/>
      <c r="D4" s="7"/>
      <c r="E4" s="7"/>
      <c r="F4" s="6"/>
      <c r="G4" s="7"/>
      <c r="H4" s="7"/>
      <c r="J4" s="2"/>
      <c r="K4" s="8"/>
      <c r="L4" s="8"/>
      <c r="M4" s="8"/>
      <c r="N4" s="8"/>
      <c r="O4" s="8"/>
      <c r="P4" s="8"/>
      <c r="Q4" s="8"/>
      <c r="R4" s="8"/>
      <c r="S4" s="8"/>
      <c r="T4" s="8"/>
      <c r="U4" s="8"/>
      <c r="V4" s="6"/>
      <c r="W4" s="8"/>
      <c r="X4" s="8"/>
      <c r="Y4" s="8"/>
      <c r="Z4" s="5"/>
      <c r="AA4" s="8"/>
      <c r="AB4" s="8"/>
      <c r="AC4" s="8"/>
      <c r="AD4" s="8"/>
      <c r="AE4" s="8"/>
      <c r="AF4" s="124"/>
      <c r="AG4" s="124"/>
      <c r="AH4" s="124"/>
      <c r="AI4" s="124"/>
      <c r="AJ4" s="124"/>
      <c r="AK4" s="125"/>
      <c r="AL4" s="116"/>
      <c r="AM4" s="120"/>
      <c r="AN4" s="120"/>
      <c r="AO4" s="120"/>
    </row>
    <row r="5" spans="1:41" ht="3.75" customHeight="1" thickBot="1" x14ac:dyDescent="0.2">
      <c r="A5" s="20"/>
      <c r="B5" s="24"/>
      <c r="C5" s="25"/>
      <c r="D5" s="25"/>
      <c r="E5" s="20"/>
      <c r="F5" s="20"/>
      <c r="G5" s="20"/>
      <c r="H5" s="20"/>
      <c r="I5" s="20"/>
      <c r="J5" s="20"/>
      <c r="K5" s="20"/>
      <c r="L5" s="20"/>
      <c r="M5" s="21"/>
      <c r="N5" s="21"/>
      <c r="O5" s="21"/>
      <c r="P5" s="21"/>
      <c r="Q5" s="21"/>
      <c r="R5" s="21"/>
      <c r="S5" s="23"/>
      <c r="T5" s="22"/>
      <c r="U5" s="21"/>
      <c r="V5" s="21"/>
      <c r="W5" s="21"/>
      <c r="X5" s="21"/>
      <c r="Y5" s="21"/>
      <c r="Z5" s="21"/>
      <c r="AA5" s="21"/>
      <c r="AB5" s="21"/>
      <c r="AC5" s="21"/>
      <c r="AD5" s="21"/>
      <c r="AE5" s="21"/>
      <c r="AF5" s="21"/>
      <c r="AG5" s="21"/>
      <c r="AH5" s="21"/>
      <c r="AI5" s="21"/>
      <c r="AJ5" s="21"/>
      <c r="AK5" s="28"/>
      <c r="AL5" s="21"/>
      <c r="AM5" s="23"/>
      <c r="AN5" s="23"/>
      <c r="AO5" s="23"/>
    </row>
    <row r="6" spans="1:41" ht="19.5" customHeight="1" x14ac:dyDescent="0.15">
      <c r="A6" s="20"/>
      <c r="B6" s="209"/>
      <c r="C6" s="305" t="s">
        <v>0</v>
      </c>
      <c r="D6" s="210"/>
      <c r="E6" s="211"/>
      <c r="F6" s="289" t="s">
        <v>10</v>
      </c>
      <c r="G6" s="316" t="s">
        <v>32</v>
      </c>
      <c r="H6" s="314"/>
      <c r="I6" s="314"/>
      <c r="J6" s="314"/>
      <c r="K6" s="314"/>
      <c r="L6" s="314"/>
      <c r="M6" s="314"/>
      <c r="N6" s="313" t="s">
        <v>28</v>
      </c>
      <c r="O6" s="314"/>
      <c r="P6" s="314"/>
      <c r="Q6" s="314"/>
      <c r="R6" s="314"/>
      <c r="S6" s="314"/>
      <c r="T6" s="315"/>
      <c r="U6" s="313" t="s">
        <v>29</v>
      </c>
      <c r="V6" s="314"/>
      <c r="W6" s="314"/>
      <c r="X6" s="314"/>
      <c r="Y6" s="314"/>
      <c r="Z6" s="314"/>
      <c r="AA6" s="315"/>
      <c r="AB6" s="313" t="s">
        <v>30</v>
      </c>
      <c r="AC6" s="314"/>
      <c r="AD6" s="314"/>
      <c r="AE6" s="314"/>
      <c r="AF6" s="314"/>
      <c r="AG6" s="314"/>
      <c r="AH6" s="329"/>
      <c r="AI6" s="357" t="s">
        <v>19</v>
      </c>
      <c r="AJ6" s="360" t="s">
        <v>67</v>
      </c>
      <c r="AK6" s="360" t="s">
        <v>68</v>
      </c>
      <c r="AL6" s="25"/>
      <c r="AM6" s="29"/>
      <c r="AN6" s="29"/>
    </row>
    <row r="7" spans="1:41" ht="19.5" customHeight="1" x14ac:dyDescent="0.15">
      <c r="A7" s="20"/>
      <c r="B7" s="212" t="s">
        <v>1</v>
      </c>
      <c r="C7" s="306"/>
      <c r="D7" s="213" t="s">
        <v>6</v>
      </c>
      <c r="E7" s="214" t="s">
        <v>2</v>
      </c>
      <c r="F7" s="290"/>
      <c r="G7" s="219">
        <v>1</v>
      </c>
      <c r="H7" s="220">
        <v>2</v>
      </c>
      <c r="I7" s="220">
        <v>3</v>
      </c>
      <c r="J7" s="220">
        <v>4</v>
      </c>
      <c r="K7" s="220">
        <v>5</v>
      </c>
      <c r="L7" s="220">
        <v>6</v>
      </c>
      <c r="M7" s="221">
        <v>7</v>
      </c>
      <c r="N7" s="222">
        <v>8</v>
      </c>
      <c r="O7" s="220">
        <v>9</v>
      </c>
      <c r="P7" s="220">
        <v>10</v>
      </c>
      <c r="Q7" s="220">
        <v>11</v>
      </c>
      <c r="R7" s="220">
        <v>12</v>
      </c>
      <c r="S7" s="220">
        <v>13</v>
      </c>
      <c r="T7" s="223">
        <v>14</v>
      </c>
      <c r="U7" s="222">
        <v>15</v>
      </c>
      <c r="V7" s="220">
        <v>16</v>
      </c>
      <c r="W7" s="220">
        <v>17</v>
      </c>
      <c r="X7" s="220">
        <v>18</v>
      </c>
      <c r="Y7" s="220">
        <v>19</v>
      </c>
      <c r="Z7" s="220">
        <v>20</v>
      </c>
      <c r="AA7" s="223">
        <v>21</v>
      </c>
      <c r="AB7" s="222">
        <v>22</v>
      </c>
      <c r="AC7" s="220">
        <v>23</v>
      </c>
      <c r="AD7" s="220">
        <v>24</v>
      </c>
      <c r="AE7" s="220">
        <v>25</v>
      </c>
      <c r="AF7" s="220">
        <v>26</v>
      </c>
      <c r="AG7" s="220">
        <v>27</v>
      </c>
      <c r="AH7" s="224">
        <v>28</v>
      </c>
      <c r="AI7" s="358"/>
      <c r="AJ7" s="361"/>
      <c r="AK7" s="361"/>
      <c r="AL7" s="25"/>
      <c r="AM7" s="29"/>
      <c r="AN7" s="29"/>
    </row>
    <row r="8" spans="1:41" ht="19.5" customHeight="1" thickBot="1" x14ac:dyDescent="0.2">
      <c r="A8" s="20"/>
      <c r="B8" s="215"/>
      <c r="C8" s="307"/>
      <c r="D8" s="216"/>
      <c r="E8" s="217"/>
      <c r="F8" s="218" t="s">
        <v>20</v>
      </c>
      <c r="G8" s="12" t="s">
        <v>132</v>
      </c>
      <c r="H8" s="13" t="s">
        <v>133</v>
      </c>
      <c r="I8" s="13" t="s">
        <v>134</v>
      </c>
      <c r="J8" s="13" t="s">
        <v>135</v>
      </c>
      <c r="K8" s="13" t="s">
        <v>136</v>
      </c>
      <c r="L8" s="13" t="s">
        <v>137</v>
      </c>
      <c r="M8" s="14" t="s">
        <v>138</v>
      </c>
      <c r="N8" s="15" t="s">
        <v>132</v>
      </c>
      <c r="O8" s="13" t="s">
        <v>133</v>
      </c>
      <c r="P8" s="13" t="s">
        <v>134</v>
      </c>
      <c r="Q8" s="13" t="s">
        <v>135</v>
      </c>
      <c r="R8" s="13" t="s">
        <v>136</v>
      </c>
      <c r="S8" s="13" t="s">
        <v>137</v>
      </c>
      <c r="T8" s="16" t="s">
        <v>138</v>
      </c>
      <c r="U8" s="15" t="s">
        <v>132</v>
      </c>
      <c r="V8" s="13" t="s">
        <v>133</v>
      </c>
      <c r="W8" s="13" t="s">
        <v>134</v>
      </c>
      <c r="X8" s="13" t="s">
        <v>135</v>
      </c>
      <c r="Y8" s="13" t="s">
        <v>136</v>
      </c>
      <c r="Z8" s="13" t="s">
        <v>137</v>
      </c>
      <c r="AA8" s="16" t="s">
        <v>138</v>
      </c>
      <c r="AB8" s="15" t="s">
        <v>132</v>
      </c>
      <c r="AC8" s="13" t="s">
        <v>133</v>
      </c>
      <c r="AD8" s="13" t="s">
        <v>134</v>
      </c>
      <c r="AE8" s="13" t="s">
        <v>135</v>
      </c>
      <c r="AF8" s="13" t="s">
        <v>136</v>
      </c>
      <c r="AG8" s="13" t="s">
        <v>137</v>
      </c>
      <c r="AH8" s="174" t="s">
        <v>138</v>
      </c>
      <c r="AI8" s="359"/>
      <c r="AJ8" s="362"/>
      <c r="AK8" s="362"/>
      <c r="AL8" s="25"/>
      <c r="AM8" s="29"/>
      <c r="AN8" s="29"/>
    </row>
    <row r="9" spans="1:41" ht="18" customHeight="1" x14ac:dyDescent="0.15">
      <c r="A9" s="20"/>
      <c r="B9" s="9" t="s">
        <v>51</v>
      </c>
      <c r="C9" s="1" t="s">
        <v>75</v>
      </c>
      <c r="D9" s="159"/>
      <c r="E9" s="126" t="s">
        <v>94</v>
      </c>
      <c r="F9" s="30" t="s">
        <v>83</v>
      </c>
      <c r="G9" s="191">
        <v>8</v>
      </c>
      <c r="H9" s="1">
        <v>8</v>
      </c>
      <c r="I9" s="1">
        <v>8</v>
      </c>
      <c r="J9" s="1">
        <v>8</v>
      </c>
      <c r="K9" s="1">
        <v>8</v>
      </c>
      <c r="L9" s="1"/>
      <c r="M9" s="159"/>
      <c r="N9" s="192">
        <v>8</v>
      </c>
      <c r="O9" s="1">
        <v>8</v>
      </c>
      <c r="P9" s="1">
        <v>8</v>
      </c>
      <c r="Q9" s="1">
        <v>8</v>
      </c>
      <c r="R9" s="1">
        <v>8</v>
      </c>
      <c r="S9" s="1"/>
      <c r="T9" s="1"/>
      <c r="U9" s="192">
        <v>8</v>
      </c>
      <c r="V9" s="1">
        <v>8</v>
      </c>
      <c r="W9" s="1">
        <v>8</v>
      </c>
      <c r="X9" s="1">
        <v>8</v>
      </c>
      <c r="Y9" s="1" t="s">
        <v>96</v>
      </c>
      <c r="Z9" s="1"/>
      <c r="AA9" s="1"/>
      <c r="AB9" s="192">
        <v>8</v>
      </c>
      <c r="AC9" s="1">
        <v>8</v>
      </c>
      <c r="AD9" s="1">
        <v>8</v>
      </c>
      <c r="AE9" s="1">
        <v>8</v>
      </c>
      <c r="AF9" s="1">
        <v>8</v>
      </c>
      <c r="AG9" s="133"/>
      <c r="AH9" s="135"/>
      <c r="AI9" s="31">
        <f t="shared" ref="AI9:AI41" si="0">SUM(G9:AH9)</f>
        <v>152</v>
      </c>
      <c r="AJ9" s="256">
        <f>IF(C9="A",$AM$50,IF(AI9&lt;$AM$50,AI9,$AM$50))</f>
        <v>160</v>
      </c>
      <c r="AK9" s="32">
        <f>IF(SUM(AJ9/$AM$50)&lt;1,ROUNDDOWN(SUM(AJ9/$AM$50),1),1)</f>
        <v>1</v>
      </c>
      <c r="AL9" s="20"/>
    </row>
    <row r="10" spans="1:41" ht="18" customHeight="1" x14ac:dyDescent="0.15">
      <c r="A10" s="20"/>
      <c r="B10" s="10" t="s">
        <v>52</v>
      </c>
      <c r="C10" s="188" t="s">
        <v>76</v>
      </c>
      <c r="D10" s="160" t="s">
        <v>52</v>
      </c>
      <c r="E10" s="190" t="s">
        <v>95</v>
      </c>
      <c r="F10" s="33" t="s">
        <v>84</v>
      </c>
      <c r="G10" s="193">
        <v>4</v>
      </c>
      <c r="H10" s="188">
        <v>4</v>
      </c>
      <c r="I10" s="188"/>
      <c r="J10" s="188"/>
      <c r="K10" s="188"/>
      <c r="L10" s="188"/>
      <c r="M10" s="194"/>
      <c r="N10" s="195">
        <v>4</v>
      </c>
      <c r="O10" s="188">
        <v>4</v>
      </c>
      <c r="P10" s="188"/>
      <c r="Q10" s="188"/>
      <c r="R10" s="188"/>
      <c r="S10" s="188"/>
      <c r="T10" s="194"/>
      <c r="U10" s="195">
        <v>4</v>
      </c>
      <c r="V10" s="188">
        <v>4</v>
      </c>
      <c r="W10" s="188"/>
      <c r="X10" s="188"/>
      <c r="Y10" s="188"/>
      <c r="Z10" s="188"/>
      <c r="AA10" s="194"/>
      <c r="AB10" s="195">
        <v>4</v>
      </c>
      <c r="AC10" s="188">
        <v>4</v>
      </c>
      <c r="AD10" s="188"/>
      <c r="AE10" s="188"/>
      <c r="AF10" s="188"/>
      <c r="AG10" s="137"/>
      <c r="AH10" s="175"/>
      <c r="AI10" s="34">
        <f t="shared" si="0"/>
        <v>32</v>
      </c>
      <c r="AJ10" s="257">
        <f>IF(C10="A",$AM$50,IF(AI10&lt;$AM$50,AI10,$AM$50))</f>
        <v>32</v>
      </c>
      <c r="AK10" s="35">
        <f>IF(SUM(AJ10/$AM$50)&lt;1,ROUNDDOWN(SUM(AJ10/$AM$50),1),1)</f>
        <v>0.2</v>
      </c>
      <c r="AL10" s="20"/>
    </row>
    <row r="11" spans="1:41" ht="18" customHeight="1" thickBot="1" x14ac:dyDescent="0.2">
      <c r="A11" s="20"/>
      <c r="B11" s="127"/>
      <c r="C11" s="189"/>
      <c r="D11" s="142"/>
      <c r="E11" s="129"/>
      <c r="F11" s="36" t="s">
        <v>84</v>
      </c>
      <c r="G11" s="141"/>
      <c r="H11" s="128"/>
      <c r="I11" s="128"/>
      <c r="J11" s="128"/>
      <c r="K11" s="128"/>
      <c r="L11" s="128"/>
      <c r="M11" s="128"/>
      <c r="N11" s="139"/>
      <c r="O11" s="128"/>
      <c r="P11" s="128"/>
      <c r="Q11" s="128"/>
      <c r="R11" s="128"/>
      <c r="S11" s="128"/>
      <c r="T11" s="128"/>
      <c r="U11" s="139"/>
      <c r="V11" s="128"/>
      <c r="W11" s="128"/>
      <c r="X11" s="128"/>
      <c r="Y11" s="128"/>
      <c r="Z11" s="128"/>
      <c r="AA11" s="128"/>
      <c r="AB11" s="139"/>
      <c r="AC11" s="128"/>
      <c r="AD11" s="128"/>
      <c r="AE11" s="128"/>
      <c r="AF11" s="128"/>
      <c r="AG11" s="128"/>
      <c r="AH11" s="140"/>
      <c r="AI11" s="37">
        <f t="shared" si="0"/>
        <v>0</v>
      </c>
      <c r="AJ11" s="258">
        <f>IF(C11="A",$AM$50,IF(AI11&lt;$AM$50,AI11,$AM$50))</f>
        <v>0</v>
      </c>
      <c r="AK11" s="38">
        <f>IF(SUM(AJ11/$AM$50)&lt;1,ROUNDDOWN(SUM(AJ11/$AM$50),1),1)</f>
        <v>0</v>
      </c>
      <c r="AL11" s="20"/>
    </row>
    <row r="12" spans="1:41" ht="18" customHeight="1" x14ac:dyDescent="0.15">
      <c r="A12" s="20"/>
      <c r="B12" s="304" t="s">
        <v>53</v>
      </c>
      <c r="C12" s="324" t="s">
        <v>76</v>
      </c>
      <c r="D12" s="161"/>
      <c r="E12" s="363" t="s">
        <v>113</v>
      </c>
      <c r="F12" s="39" t="s">
        <v>26</v>
      </c>
      <c r="G12" s="191">
        <v>4</v>
      </c>
      <c r="H12" s="1">
        <v>4</v>
      </c>
      <c r="I12" s="1">
        <v>4</v>
      </c>
      <c r="J12" s="1">
        <v>4</v>
      </c>
      <c r="K12" s="1">
        <v>4</v>
      </c>
      <c r="L12" s="1"/>
      <c r="M12" s="159"/>
      <c r="N12" s="192">
        <v>4</v>
      </c>
      <c r="O12" s="1">
        <v>4</v>
      </c>
      <c r="P12" s="1">
        <v>4</v>
      </c>
      <c r="Q12" s="1">
        <v>4</v>
      </c>
      <c r="R12" s="1">
        <v>4</v>
      </c>
      <c r="S12" s="1"/>
      <c r="T12" s="196">
        <v>8</v>
      </c>
      <c r="U12" s="197">
        <v>4</v>
      </c>
      <c r="V12" s="1">
        <v>4</v>
      </c>
      <c r="W12" s="1">
        <v>4</v>
      </c>
      <c r="X12" s="1">
        <v>4</v>
      </c>
      <c r="Y12" s="1">
        <v>4</v>
      </c>
      <c r="Z12" s="1"/>
      <c r="AA12" s="196"/>
      <c r="AB12" s="197">
        <v>4</v>
      </c>
      <c r="AC12" s="1">
        <v>4</v>
      </c>
      <c r="AD12" s="1">
        <v>4</v>
      </c>
      <c r="AE12" s="1">
        <v>4</v>
      </c>
      <c r="AF12" s="1">
        <v>4</v>
      </c>
      <c r="AG12" s="1"/>
      <c r="AH12" s="204"/>
      <c r="AI12" s="31">
        <f t="shared" si="0"/>
        <v>88</v>
      </c>
      <c r="AJ12" s="312">
        <f>IF(C12="A",$AM$50,IF(SUM(AI12+AI13)&lt;$AM$50,SUM(AI12+AI13),$AM$50))</f>
        <v>120</v>
      </c>
      <c r="AK12" s="280">
        <f>ROUNDUP(AJ42/AM50,1)</f>
        <v>10.6</v>
      </c>
      <c r="AL12" s="20"/>
    </row>
    <row r="13" spans="1:41" ht="18" customHeight="1" x14ac:dyDescent="0.15">
      <c r="A13" s="20"/>
      <c r="B13" s="303"/>
      <c r="C13" s="272"/>
      <c r="D13" s="254"/>
      <c r="E13" s="364"/>
      <c r="F13" s="40" t="s">
        <v>8</v>
      </c>
      <c r="G13" s="193"/>
      <c r="H13" s="188"/>
      <c r="I13" s="188"/>
      <c r="J13" s="188">
        <v>3</v>
      </c>
      <c r="K13" s="188">
        <v>5</v>
      </c>
      <c r="L13" s="188"/>
      <c r="M13" s="194"/>
      <c r="N13" s="195"/>
      <c r="O13" s="188"/>
      <c r="P13" s="188"/>
      <c r="Q13" s="188">
        <v>3</v>
      </c>
      <c r="R13" s="188">
        <v>5</v>
      </c>
      <c r="S13" s="188"/>
      <c r="T13" s="198"/>
      <c r="U13" s="199"/>
      <c r="V13" s="188"/>
      <c r="W13" s="188"/>
      <c r="X13" s="188">
        <v>3</v>
      </c>
      <c r="Y13" s="188">
        <v>5</v>
      </c>
      <c r="Z13" s="188"/>
      <c r="AA13" s="198"/>
      <c r="AB13" s="199"/>
      <c r="AC13" s="188"/>
      <c r="AD13" s="188"/>
      <c r="AE13" s="188">
        <v>3</v>
      </c>
      <c r="AF13" s="188">
        <v>5</v>
      </c>
      <c r="AG13" s="188"/>
      <c r="AH13" s="205"/>
      <c r="AI13" s="37">
        <f t="shared" si="0"/>
        <v>32</v>
      </c>
      <c r="AJ13" s="261"/>
      <c r="AK13" s="281">
        <f t="shared" ref="AK13:AK43" si="1">IF(SUM(AJ13/$AM$50)&lt;1,ROUNDDOWN(SUM(AI13/$AM$50),1),1)</f>
        <v>0.2</v>
      </c>
      <c r="AL13" s="20"/>
    </row>
    <row r="14" spans="1:41" ht="18" customHeight="1" x14ac:dyDescent="0.15">
      <c r="A14" s="20"/>
      <c r="B14" s="302"/>
      <c r="C14" s="272" t="s">
        <v>75</v>
      </c>
      <c r="D14" s="146"/>
      <c r="E14" s="353" t="s">
        <v>102</v>
      </c>
      <c r="F14" s="40" t="s">
        <v>22</v>
      </c>
      <c r="G14" s="200"/>
      <c r="H14" s="158">
        <v>8</v>
      </c>
      <c r="I14" s="201">
        <v>8</v>
      </c>
      <c r="J14" s="201">
        <v>8</v>
      </c>
      <c r="K14" s="201">
        <v>4</v>
      </c>
      <c r="L14" s="201">
        <v>4</v>
      </c>
      <c r="M14" s="201"/>
      <c r="N14" s="202"/>
      <c r="O14" s="201">
        <v>8</v>
      </c>
      <c r="P14" s="201">
        <v>8</v>
      </c>
      <c r="Q14" s="201">
        <v>8</v>
      </c>
      <c r="R14" s="201">
        <v>4</v>
      </c>
      <c r="S14" s="201">
        <v>4</v>
      </c>
      <c r="T14" s="201"/>
      <c r="U14" s="202"/>
      <c r="V14" s="201">
        <v>8</v>
      </c>
      <c r="W14" s="201">
        <v>8</v>
      </c>
      <c r="X14" s="201">
        <v>8</v>
      </c>
      <c r="Y14" s="201">
        <v>4</v>
      </c>
      <c r="Z14" s="201">
        <v>4</v>
      </c>
      <c r="AA14" s="201"/>
      <c r="AB14" s="202"/>
      <c r="AC14" s="201">
        <v>8</v>
      </c>
      <c r="AD14" s="201">
        <v>8</v>
      </c>
      <c r="AE14" s="201">
        <v>8</v>
      </c>
      <c r="AF14" s="201">
        <v>4</v>
      </c>
      <c r="AG14" s="201">
        <v>4</v>
      </c>
      <c r="AH14" s="206"/>
      <c r="AI14" s="37">
        <f t="shared" si="0"/>
        <v>128</v>
      </c>
      <c r="AJ14" s="261">
        <f>IF(C14="A",$AM$50,IF(SUM(AI14+AI15)&lt;$AM$50,SUM(AI14+AI15),$AM$50))</f>
        <v>160</v>
      </c>
      <c r="AK14" s="281">
        <f t="shared" si="1"/>
        <v>1</v>
      </c>
      <c r="AL14" s="20"/>
    </row>
    <row r="15" spans="1:41" ht="18" customHeight="1" x14ac:dyDescent="0.15">
      <c r="A15" s="20"/>
      <c r="B15" s="303"/>
      <c r="C15" s="272"/>
      <c r="D15" s="160"/>
      <c r="E15" s="353"/>
      <c r="F15" s="40" t="s">
        <v>8</v>
      </c>
      <c r="G15" s="193"/>
      <c r="H15" s="188"/>
      <c r="I15" s="188"/>
      <c r="J15" s="188"/>
      <c r="K15" s="188">
        <v>3</v>
      </c>
      <c r="L15" s="188">
        <v>5</v>
      </c>
      <c r="M15" s="188"/>
      <c r="N15" s="195"/>
      <c r="O15" s="188"/>
      <c r="P15" s="188"/>
      <c r="Q15" s="188"/>
      <c r="R15" s="188">
        <v>3</v>
      </c>
      <c r="S15" s="188">
        <v>5</v>
      </c>
      <c r="T15" s="188"/>
      <c r="U15" s="195"/>
      <c r="V15" s="188"/>
      <c r="W15" s="188"/>
      <c r="X15" s="188"/>
      <c r="Y15" s="188">
        <v>3</v>
      </c>
      <c r="Z15" s="188">
        <v>5</v>
      </c>
      <c r="AA15" s="188"/>
      <c r="AB15" s="195"/>
      <c r="AC15" s="188"/>
      <c r="AD15" s="188"/>
      <c r="AE15" s="188"/>
      <c r="AF15" s="188">
        <v>3</v>
      </c>
      <c r="AG15" s="188">
        <v>5</v>
      </c>
      <c r="AH15" s="205"/>
      <c r="AI15" s="37">
        <f t="shared" si="0"/>
        <v>32</v>
      </c>
      <c r="AJ15" s="261"/>
      <c r="AK15" s="281">
        <f t="shared" si="1"/>
        <v>0.2</v>
      </c>
      <c r="AL15" s="20"/>
    </row>
    <row r="16" spans="1:41" ht="18" customHeight="1" x14ac:dyDescent="0.15">
      <c r="A16" s="20"/>
      <c r="B16" s="302"/>
      <c r="C16" s="272" t="s">
        <v>75</v>
      </c>
      <c r="D16" s="146"/>
      <c r="E16" s="353" t="s">
        <v>103</v>
      </c>
      <c r="F16" s="40" t="s">
        <v>22</v>
      </c>
      <c r="G16" s="193">
        <v>8</v>
      </c>
      <c r="H16" s="188"/>
      <c r="I16" s="201">
        <v>8</v>
      </c>
      <c r="J16" s="201">
        <v>8</v>
      </c>
      <c r="K16" s="201">
        <v>8</v>
      </c>
      <c r="L16" s="201">
        <v>4</v>
      </c>
      <c r="M16" s="201">
        <v>4</v>
      </c>
      <c r="N16" s="202"/>
      <c r="O16" s="201"/>
      <c r="P16" s="201">
        <v>8</v>
      </c>
      <c r="Q16" s="201"/>
      <c r="R16" s="201" t="s">
        <v>96</v>
      </c>
      <c r="S16" s="201">
        <v>4</v>
      </c>
      <c r="T16" s="201">
        <v>4</v>
      </c>
      <c r="U16" s="202"/>
      <c r="V16" s="201"/>
      <c r="W16" s="201">
        <v>8</v>
      </c>
      <c r="X16" s="201">
        <v>8</v>
      </c>
      <c r="Y16" s="201">
        <v>8</v>
      </c>
      <c r="Z16" s="201">
        <v>4</v>
      </c>
      <c r="AA16" s="201">
        <v>4</v>
      </c>
      <c r="AB16" s="202"/>
      <c r="AC16" s="201"/>
      <c r="AD16" s="201">
        <v>8</v>
      </c>
      <c r="AE16" s="201">
        <v>8</v>
      </c>
      <c r="AF16" s="201">
        <v>8</v>
      </c>
      <c r="AG16" s="201">
        <v>4</v>
      </c>
      <c r="AH16" s="206">
        <v>4</v>
      </c>
      <c r="AI16" s="37">
        <f t="shared" si="0"/>
        <v>120</v>
      </c>
      <c r="AJ16" s="261">
        <f>IF(C16="A",$AM$50,IF(SUM(AI16+AI17)&lt;$AM$50,SUM(AI16+AI17),$AM$50))</f>
        <v>160</v>
      </c>
      <c r="AK16" s="281">
        <f t="shared" si="1"/>
        <v>1</v>
      </c>
      <c r="AL16" s="20"/>
    </row>
    <row r="17" spans="1:38" ht="18" customHeight="1" x14ac:dyDescent="0.15">
      <c r="A17" s="20"/>
      <c r="B17" s="303"/>
      <c r="C17" s="272"/>
      <c r="D17" s="147"/>
      <c r="E17" s="353"/>
      <c r="F17" s="40" t="s">
        <v>8</v>
      </c>
      <c r="G17" s="193"/>
      <c r="H17" s="188"/>
      <c r="I17" s="188"/>
      <c r="J17" s="188"/>
      <c r="K17" s="188"/>
      <c r="L17" s="188">
        <v>3</v>
      </c>
      <c r="M17" s="188">
        <v>5</v>
      </c>
      <c r="N17" s="195"/>
      <c r="O17" s="188"/>
      <c r="P17" s="188"/>
      <c r="Q17" s="188"/>
      <c r="R17" s="188"/>
      <c r="S17" s="188">
        <v>3</v>
      </c>
      <c r="T17" s="188">
        <v>5</v>
      </c>
      <c r="U17" s="195"/>
      <c r="V17" s="188"/>
      <c r="W17" s="188"/>
      <c r="X17" s="188"/>
      <c r="Y17" s="188"/>
      <c r="Z17" s="188">
        <v>3</v>
      </c>
      <c r="AA17" s="188">
        <v>5</v>
      </c>
      <c r="AB17" s="195"/>
      <c r="AC17" s="188"/>
      <c r="AD17" s="188"/>
      <c r="AE17" s="188"/>
      <c r="AF17" s="188"/>
      <c r="AG17" s="188">
        <v>3</v>
      </c>
      <c r="AH17" s="205">
        <v>5</v>
      </c>
      <c r="AI17" s="37">
        <f t="shared" si="0"/>
        <v>32</v>
      </c>
      <c r="AJ17" s="261"/>
      <c r="AK17" s="281">
        <f t="shared" si="1"/>
        <v>0.2</v>
      </c>
      <c r="AL17" s="20"/>
    </row>
    <row r="18" spans="1:38" ht="18" customHeight="1" x14ac:dyDescent="0.15">
      <c r="A18" s="20"/>
      <c r="B18" s="302"/>
      <c r="C18" s="272" t="s">
        <v>75</v>
      </c>
      <c r="D18" s="146"/>
      <c r="E18" s="353" t="s">
        <v>104</v>
      </c>
      <c r="F18" s="40" t="s">
        <v>22</v>
      </c>
      <c r="G18" s="193">
        <v>4</v>
      </c>
      <c r="H18" s="188"/>
      <c r="I18" s="201"/>
      <c r="J18" s="201" t="s">
        <v>96</v>
      </c>
      <c r="K18" s="201">
        <v>8</v>
      </c>
      <c r="L18" s="201">
        <v>8</v>
      </c>
      <c r="M18" s="201">
        <v>4</v>
      </c>
      <c r="N18" s="202">
        <v>4</v>
      </c>
      <c r="O18" s="201"/>
      <c r="P18" s="201"/>
      <c r="Q18" s="201">
        <v>8</v>
      </c>
      <c r="R18" s="201">
        <v>8</v>
      </c>
      <c r="S18" s="201">
        <v>8</v>
      </c>
      <c r="T18" s="201">
        <v>4</v>
      </c>
      <c r="U18" s="202">
        <v>4</v>
      </c>
      <c r="V18" s="201"/>
      <c r="W18" s="201"/>
      <c r="X18" s="201">
        <v>8</v>
      </c>
      <c r="Y18" s="201">
        <v>8</v>
      </c>
      <c r="Z18" s="201">
        <v>8</v>
      </c>
      <c r="AA18" s="201">
        <v>4</v>
      </c>
      <c r="AB18" s="202">
        <v>4</v>
      </c>
      <c r="AC18" s="201"/>
      <c r="AD18" s="201"/>
      <c r="AE18" s="201">
        <v>8</v>
      </c>
      <c r="AF18" s="201">
        <v>8</v>
      </c>
      <c r="AG18" s="201">
        <v>8</v>
      </c>
      <c r="AH18" s="206">
        <v>4</v>
      </c>
      <c r="AI18" s="37">
        <f t="shared" si="0"/>
        <v>120</v>
      </c>
      <c r="AJ18" s="261">
        <f>IF(C18="A",$AM$50,IF(SUM(AI18+AI19)&lt;$AM$50,SUM(AI18+AI19),$AM$50))</f>
        <v>160</v>
      </c>
      <c r="AK18" s="281">
        <f t="shared" si="1"/>
        <v>1</v>
      </c>
      <c r="AL18" s="20"/>
    </row>
    <row r="19" spans="1:38" ht="18" customHeight="1" x14ac:dyDescent="0.15">
      <c r="A19" s="20"/>
      <c r="B19" s="303"/>
      <c r="C19" s="272"/>
      <c r="D19" s="147"/>
      <c r="E19" s="353"/>
      <c r="F19" s="40" t="s">
        <v>8</v>
      </c>
      <c r="G19" s="193">
        <v>5</v>
      </c>
      <c r="H19" s="188"/>
      <c r="I19" s="188"/>
      <c r="J19" s="188"/>
      <c r="K19" s="188"/>
      <c r="L19" s="188"/>
      <c r="M19" s="188">
        <v>3</v>
      </c>
      <c r="N19" s="195">
        <v>5</v>
      </c>
      <c r="O19" s="188"/>
      <c r="P19" s="188"/>
      <c r="Q19" s="188"/>
      <c r="R19" s="188"/>
      <c r="S19" s="188"/>
      <c r="T19" s="188">
        <v>3</v>
      </c>
      <c r="U19" s="195">
        <v>5</v>
      </c>
      <c r="V19" s="188"/>
      <c r="W19" s="188"/>
      <c r="X19" s="188"/>
      <c r="Y19" s="188"/>
      <c r="Z19" s="188"/>
      <c r="AA19" s="188">
        <v>3</v>
      </c>
      <c r="AB19" s="195">
        <v>5</v>
      </c>
      <c r="AC19" s="188"/>
      <c r="AD19" s="188"/>
      <c r="AE19" s="188"/>
      <c r="AF19" s="188"/>
      <c r="AG19" s="188"/>
      <c r="AH19" s="205">
        <v>3</v>
      </c>
      <c r="AI19" s="37">
        <f t="shared" si="0"/>
        <v>32</v>
      </c>
      <c r="AJ19" s="261"/>
      <c r="AK19" s="281">
        <f t="shared" si="1"/>
        <v>0.2</v>
      </c>
      <c r="AL19" s="20"/>
    </row>
    <row r="20" spans="1:38" ht="18" customHeight="1" x14ac:dyDescent="0.15">
      <c r="A20" s="20"/>
      <c r="B20" s="302"/>
      <c r="C20" s="272" t="s">
        <v>75</v>
      </c>
      <c r="D20" s="146"/>
      <c r="E20" s="353" t="s">
        <v>105</v>
      </c>
      <c r="F20" s="40" t="s">
        <v>22</v>
      </c>
      <c r="G20" s="193">
        <v>4</v>
      </c>
      <c r="H20" s="188">
        <v>4</v>
      </c>
      <c r="I20" s="188"/>
      <c r="J20" s="188"/>
      <c r="K20" s="188">
        <v>8</v>
      </c>
      <c r="L20" s="188">
        <v>8</v>
      </c>
      <c r="M20" s="188">
        <v>8</v>
      </c>
      <c r="N20" s="195">
        <v>4</v>
      </c>
      <c r="O20" s="188">
        <v>4</v>
      </c>
      <c r="P20" s="188"/>
      <c r="Q20" s="188"/>
      <c r="R20" s="188" t="s">
        <v>96</v>
      </c>
      <c r="S20" s="188">
        <v>8</v>
      </c>
      <c r="T20" s="188">
        <v>8</v>
      </c>
      <c r="U20" s="195">
        <v>4</v>
      </c>
      <c r="V20" s="188">
        <v>4</v>
      </c>
      <c r="W20" s="188"/>
      <c r="X20" s="188"/>
      <c r="Y20" s="188">
        <v>8</v>
      </c>
      <c r="Z20" s="188">
        <v>8</v>
      </c>
      <c r="AA20" s="188">
        <v>8</v>
      </c>
      <c r="AB20" s="195">
        <v>4</v>
      </c>
      <c r="AC20" s="188">
        <v>4</v>
      </c>
      <c r="AD20" s="188"/>
      <c r="AE20" s="188"/>
      <c r="AF20" s="188">
        <v>8</v>
      </c>
      <c r="AG20" s="188">
        <v>8</v>
      </c>
      <c r="AH20" s="205">
        <v>8</v>
      </c>
      <c r="AI20" s="37">
        <f t="shared" si="0"/>
        <v>120</v>
      </c>
      <c r="AJ20" s="261">
        <f>IF(C20="A",$AM$50,IF(SUM(AI20+AI21)&lt;$AM$50,SUM(AI20+AI21),$AM$50))</f>
        <v>160</v>
      </c>
      <c r="AK20" s="281">
        <f t="shared" si="1"/>
        <v>1</v>
      </c>
      <c r="AL20" s="20"/>
    </row>
    <row r="21" spans="1:38" ht="18" customHeight="1" x14ac:dyDescent="0.15">
      <c r="A21" s="20"/>
      <c r="B21" s="303"/>
      <c r="C21" s="272"/>
      <c r="D21" s="147"/>
      <c r="E21" s="353"/>
      <c r="F21" s="40" t="s">
        <v>8</v>
      </c>
      <c r="G21" s="193">
        <v>3</v>
      </c>
      <c r="H21" s="188">
        <v>5</v>
      </c>
      <c r="I21" s="188"/>
      <c r="J21" s="188"/>
      <c r="K21" s="188"/>
      <c r="L21" s="188"/>
      <c r="M21" s="188"/>
      <c r="N21" s="195">
        <v>3</v>
      </c>
      <c r="O21" s="188">
        <v>5</v>
      </c>
      <c r="P21" s="188"/>
      <c r="Q21" s="188"/>
      <c r="R21" s="188"/>
      <c r="S21" s="188"/>
      <c r="T21" s="188"/>
      <c r="U21" s="195">
        <v>3</v>
      </c>
      <c r="V21" s="188">
        <v>5</v>
      </c>
      <c r="W21" s="188"/>
      <c r="X21" s="188"/>
      <c r="Y21" s="188"/>
      <c r="Z21" s="188"/>
      <c r="AA21" s="188"/>
      <c r="AB21" s="195">
        <v>3</v>
      </c>
      <c r="AC21" s="188">
        <v>5</v>
      </c>
      <c r="AD21" s="188"/>
      <c r="AE21" s="188"/>
      <c r="AF21" s="188"/>
      <c r="AG21" s="188"/>
      <c r="AH21" s="205"/>
      <c r="AI21" s="37">
        <f t="shared" si="0"/>
        <v>32</v>
      </c>
      <c r="AJ21" s="261"/>
      <c r="AK21" s="281">
        <f t="shared" si="1"/>
        <v>0.2</v>
      </c>
      <c r="AL21" s="20"/>
    </row>
    <row r="22" spans="1:38" ht="18" customHeight="1" x14ac:dyDescent="0.15">
      <c r="A22" s="20"/>
      <c r="B22" s="302"/>
      <c r="C22" s="272" t="s">
        <v>75</v>
      </c>
      <c r="D22" s="146"/>
      <c r="E22" s="278" t="s">
        <v>106</v>
      </c>
      <c r="F22" s="40" t="s">
        <v>22</v>
      </c>
      <c r="G22" s="193">
        <v>8</v>
      </c>
      <c r="H22" s="188">
        <v>4</v>
      </c>
      <c r="I22" s="188">
        <v>4</v>
      </c>
      <c r="J22" s="188"/>
      <c r="K22" s="188"/>
      <c r="L22" s="188">
        <v>8</v>
      </c>
      <c r="M22" s="188">
        <v>8</v>
      </c>
      <c r="N22" s="195">
        <v>8</v>
      </c>
      <c r="O22" s="188">
        <v>4</v>
      </c>
      <c r="P22" s="188">
        <v>4</v>
      </c>
      <c r="Q22" s="188"/>
      <c r="R22" s="188"/>
      <c r="S22" s="188">
        <v>8</v>
      </c>
      <c r="T22" s="188">
        <v>8</v>
      </c>
      <c r="U22" s="195">
        <v>8</v>
      </c>
      <c r="V22" s="188">
        <v>4</v>
      </c>
      <c r="W22" s="188">
        <v>4</v>
      </c>
      <c r="X22" s="188"/>
      <c r="Y22" s="188"/>
      <c r="Z22" s="188" t="s">
        <v>96</v>
      </c>
      <c r="AA22" s="188">
        <v>8</v>
      </c>
      <c r="AB22" s="195">
        <v>8</v>
      </c>
      <c r="AC22" s="188">
        <v>4</v>
      </c>
      <c r="AD22" s="188">
        <v>4</v>
      </c>
      <c r="AE22" s="188"/>
      <c r="AF22" s="188"/>
      <c r="AG22" s="188">
        <v>8</v>
      </c>
      <c r="AH22" s="205">
        <v>8</v>
      </c>
      <c r="AI22" s="37">
        <f t="shared" si="0"/>
        <v>120</v>
      </c>
      <c r="AJ22" s="261">
        <f>IF(C22="A",$AM$50,IF(SUM(AI22+AI23)&lt;$AM$50,SUM(AI22+AI23),$AM$50))</f>
        <v>160</v>
      </c>
      <c r="AK22" s="281">
        <f t="shared" si="1"/>
        <v>1</v>
      </c>
      <c r="AL22" s="20"/>
    </row>
    <row r="23" spans="1:38" ht="18" customHeight="1" x14ac:dyDescent="0.15">
      <c r="A23" s="20"/>
      <c r="B23" s="303"/>
      <c r="C23" s="272"/>
      <c r="D23" s="147"/>
      <c r="E23" s="279"/>
      <c r="F23" s="40" t="s">
        <v>8</v>
      </c>
      <c r="G23" s="193"/>
      <c r="H23" s="188">
        <v>3</v>
      </c>
      <c r="I23" s="188">
        <v>5</v>
      </c>
      <c r="J23" s="188"/>
      <c r="K23" s="188"/>
      <c r="L23" s="188"/>
      <c r="M23" s="188"/>
      <c r="N23" s="195"/>
      <c r="O23" s="188">
        <v>3</v>
      </c>
      <c r="P23" s="188">
        <v>5</v>
      </c>
      <c r="Q23" s="188"/>
      <c r="R23" s="188"/>
      <c r="S23" s="188"/>
      <c r="T23" s="188"/>
      <c r="U23" s="195"/>
      <c r="V23" s="188">
        <v>3</v>
      </c>
      <c r="W23" s="188">
        <v>5</v>
      </c>
      <c r="X23" s="188"/>
      <c r="Y23" s="188"/>
      <c r="Z23" s="188"/>
      <c r="AA23" s="188"/>
      <c r="AB23" s="195"/>
      <c r="AC23" s="188">
        <v>3</v>
      </c>
      <c r="AD23" s="188">
        <v>5</v>
      </c>
      <c r="AE23" s="188"/>
      <c r="AF23" s="188"/>
      <c r="AG23" s="188"/>
      <c r="AH23" s="205"/>
      <c r="AI23" s="37">
        <f t="shared" si="0"/>
        <v>32</v>
      </c>
      <c r="AJ23" s="261"/>
      <c r="AK23" s="281">
        <f t="shared" si="1"/>
        <v>0.2</v>
      </c>
      <c r="AL23" s="20"/>
    </row>
    <row r="24" spans="1:38" ht="18" customHeight="1" x14ac:dyDescent="0.15">
      <c r="A24" s="20"/>
      <c r="B24" s="302"/>
      <c r="C24" s="272" t="s">
        <v>75</v>
      </c>
      <c r="D24" s="146"/>
      <c r="E24" s="353" t="s">
        <v>107</v>
      </c>
      <c r="F24" s="40" t="s">
        <v>22</v>
      </c>
      <c r="G24" s="193" t="s">
        <v>96</v>
      </c>
      <c r="H24" s="188">
        <v>8</v>
      </c>
      <c r="I24" s="188">
        <v>4</v>
      </c>
      <c r="J24" s="188">
        <v>4</v>
      </c>
      <c r="K24" s="188"/>
      <c r="L24" s="188"/>
      <c r="M24" s="188">
        <v>8</v>
      </c>
      <c r="N24" s="195">
        <v>8</v>
      </c>
      <c r="O24" s="188">
        <v>8</v>
      </c>
      <c r="P24" s="188">
        <v>4</v>
      </c>
      <c r="Q24" s="188">
        <v>4</v>
      </c>
      <c r="R24" s="188"/>
      <c r="S24" s="188"/>
      <c r="T24" s="188">
        <v>8</v>
      </c>
      <c r="U24" s="195">
        <v>8</v>
      </c>
      <c r="V24" s="188">
        <v>8</v>
      </c>
      <c r="W24" s="188">
        <v>4</v>
      </c>
      <c r="X24" s="188">
        <v>4</v>
      </c>
      <c r="Y24" s="188"/>
      <c r="Z24" s="188"/>
      <c r="AA24" s="188">
        <v>8</v>
      </c>
      <c r="AB24" s="195">
        <v>8</v>
      </c>
      <c r="AC24" s="188">
        <v>8</v>
      </c>
      <c r="AD24" s="188">
        <v>4</v>
      </c>
      <c r="AE24" s="188">
        <v>4</v>
      </c>
      <c r="AF24" s="188"/>
      <c r="AG24" s="188"/>
      <c r="AH24" s="205">
        <v>8</v>
      </c>
      <c r="AI24" s="37">
        <f t="shared" si="0"/>
        <v>120</v>
      </c>
      <c r="AJ24" s="261">
        <f>IF(C24="A",$AM$50,IF(SUM(AI24+AI25)&lt;$AM$50,SUM(AI24+AI25),$AM$50))</f>
        <v>160</v>
      </c>
      <c r="AK24" s="281">
        <f t="shared" si="1"/>
        <v>1</v>
      </c>
      <c r="AL24" s="20"/>
    </row>
    <row r="25" spans="1:38" ht="18" customHeight="1" x14ac:dyDescent="0.15">
      <c r="A25" s="20"/>
      <c r="B25" s="303"/>
      <c r="C25" s="272"/>
      <c r="D25" s="147"/>
      <c r="E25" s="353"/>
      <c r="F25" s="40" t="s">
        <v>8</v>
      </c>
      <c r="G25" s="193"/>
      <c r="H25" s="188"/>
      <c r="I25" s="188">
        <v>3</v>
      </c>
      <c r="J25" s="188">
        <v>5</v>
      </c>
      <c r="K25" s="188"/>
      <c r="L25" s="188"/>
      <c r="M25" s="188"/>
      <c r="N25" s="195"/>
      <c r="O25" s="188"/>
      <c r="P25" s="188">
        <v>3</v>
      </c>
      <c r="Q25" s="188">
        <v>5</v>
      </c>
      <c r="R25" s="188"/>
      <c r="S25" s="188"/>
      <c r="T25" s="188"/>
      <c r="U25" s="195"/>
      <c r="V25" s="188"/>
      <c r="W25" s="188">
        <v>3</v>
      </c>
      <c r="X25" s="188">
        <v>5</v>
      </c>
      <c r="Y25" s="188"/>
      <c r="Z25" s="188"/>
      <c r="AA25" s="188"/>
      <c r="AB25" s="195"/>
      <c r="AC25" s="188"/>
      <c r="AD25" s="188">
        <v>3</v>
      </c>
      <c r="AE25" s="188">
        <v>5</v>
      </c>
      <c r="AF25" s="188"/>
      <c r="AG25" s="188"/>
      <c r="AH25" s="205"/>
      <c r="AI25" s="37">
        <f t="shared" si="0"/>
        <v>32</v>
      </c>
      <c r="AJ25" s="261"/>
      <c r="AK25" s="281">
        <f t="shared" si="1"/>
        <v>0.2</v>
      </c>
      <c r="AL25" s="20"/>
    </row>
    <row r="26" spans="1:38" ht="18" customHeight="1" x14ac:dyDescent="0.15">
      <c r="A26" s="20"/>
      <c r="B26" s="302"/>
      <c r="C26" s="272" t="s">
        <v>75</v>
      </c>
      <c r="D26" s="146"/>
      <c r="E26" s="353" t="s">
        <v>108</v>
      </c>
      <c r="F26" s="40" t="s">
        <v>22</v>
      </c>
      <c r="G26" s="200">
        <v>8</v>
      </c>
      <c r="H26" s="158">
        <v>8</v>
      </c>
      <c r="I26" s="188">
        <v>8</v>
      </c>
      <c r="J26" s="188">
        <v>8</v>
      </c>
      <c r="K26" s="158">
        <v>8</v>
      </c>
      <c r="L26" s="158"/>
      <c r="M26" s="158"/>
      <c r="N26" s="203">
        <v>8</v>
      </c>
      <c r="O26" s="158">
        <v>8</v>
      </c>
      <c r="P26" s="188" t="s">
        <v>96</v>
      </c>
      <c r="Q26" s="188">
        <v>8</v>
      </c>
      <c r="R26" s="158">
        <v>8</v>
      </c>
      <c r="S26" s="158"/>
      <c r="T26" s="158"/>
      <c r="U26" s="203">
        <v>8</v>
      </c>
      <c r="V26" s="158">
        <v>8</v>
      </c>
      <c r="W26" s="188" t="s">
        <v>96</v>
      </c>
      <c r="X26" s="188">
        <v>8</v>
      </c>
      <c r="Y26" s="158">
        <v>8</v>
      </c>
      <c r="Z26" s="158"/>
      <c r="AA26" s="158"/>
      <c r="AB26" s="203">
        <v>8</v>
      </c>
      <c r="AC26" s="158">
        <v>8</v>
      </c>
      <c r="AD26" s="158">
        <v>8</v>
      </c>
      <c r="AE26" s="158">
        <v>8</v>
      </c>
      <c r="AF26" s="158">
        <v>8</v>
      </c>
      <c r="AG26" s="158"/>
      <c r="AH26" s="207"/>
      <c r="AI26" s="37">
        <f t="shared" si="0"/>
        <v>144</v>
      </c>
      <c r="AJ26" s="261">
        <f>IF(C26="A",$AM$50,IF(SUM(AI26+AI27)&lt;$AM$50,SUM(AI26+AI27),$AM$50))</f>
        <v>160</v>
      </c>
      <c r="AK26" s="281">
        <f t="shared" si="1"/>
        <v>1</v>
      </c>
      <c r="AL26" s="20"/>
    </row>
    <row r="27" spans="1:38" ht="18" customHeight="1" x14ac:dyDescent="0.15">
      <c r="A27" s="20"/>
      <c r="B27" s="303"/>
      <c r="C27" s="272"/>
      <c r="D27" s="147"/>
      <c r="E27" s="353"/>
      <c r="F27" s="40" t="s">
        <v>8</v>
      </c>
      <c r="G27" s="193"/>
      <c r="H27" s="188"/>
      <c r="I27" s="188"/>
      <c r="J27" s="188"/>
      <c r="K27" s="188"/>
      <c r="L27" s="188"/>
      <c r="M27" s="188"/>
      <c r="N27" s="195"/>
      <c r="O27" s="188"/>
      <c r="P27" s="188"/>
      <c r="Q27" s="188"/>
      <c r="R27" s="188"/>
      <c r="S27" s="188"/>
      <c r="T27" s="188"/>
      <c r="U27" s="195"/>
      <c r="V27" s="188"/>
      <c r="W27" s="188"/>
      <c r="X27" s="188"/>
      <c r="Y27" s="188"/>
      <c r="Z27" s="188"/>
      <c r="AA27" s="188"/>
      <c r="AB27" s="195"/>
      <c r="AC27" s="188"/>
      <c r="AD27" s="188"/>
      <c r="AE27" s="188"/>
      <c r="AF27" s="188"/>
      <c r="AG27" s="188"/>
      <c r="AH27" s="205"/>
      <c r="AI27" s="37">
        <f t="shared" si="0"/>
        <v>0</v>
      </c>
      <c r="AJ27" s="261"/>
      <c r="AK27" s="281">
        <f t="shared" si="1"/>
        <v>0</v>
      </c>
      <c r="AL27" s="20"/>
    </row>
    <row r="28" spans="1:38" ht="18" customHeight="1" x14ac:dyDescent="0.15">
      <c r="A28" s="20"/>
      <c r="B28" s="302"/>
      <c r="C28" s="272" t="s">
        <v>77</v>
      </c>
      <c r="D28" s="146"/>
      <c r="E28" s="278" t="s">
        <v>110</v>
      </c>
      <c r="F28" s="40" t="s">
        <v>22</v>
      </c>
      <c r="G28" s="185"/>
      <c r="H28" s="186">
        <v>8</v>
      </c>
      <c r="I28" s="131"/>
      <c r="J28" s="131"/>
      <c r="K28" s="131"/>
      <c r="L28" s="131">
        <v>8</v>
      </c>
      <c r="M28" s="147">
        <v>8</v>
      </c>
      <c r="N28" s="139"/>
      <c r="O28" s="128"/>
      <c r="P28" s="131">
        <v>8</v>
      </c>
      <c r="Q28" s="131"/>
      <c r="R28" s="131">
        <v>8</v>
      </c>
      <c r="S28" s="131">
        <v>8</v>
      </c>
      <c r="T28" s="131"/>
      <c r="U28" s="139">
        <v>8</v>
      </c>
      <c r="V28" s="128"/>
      <c r="W28" s="131">
        <v>8</v>
      </c>
      <c r="X28" s="131"/>
      <c r="Y28" s="131"/>
      <c r="Z28" s="131">
        <v>8</v>
      </c>
      <c r="AA28" s="131">
        <v>8</v>
      </c>
      <c r="AB28" s="143">
        <v>8</v>
      </c>
      <c r="AC28" s="131"/>
      <c r="AD28" s="131"/>
      <c r="AE28" s="131"/>
      <c r="AF28" s="131"/>
      <c r="AG28" s="131"/>
      <c r="AH28" s="144">
        <v>8</v>
      </c>
      <c r="AI28" s="37">
        <f t="shared" si="0"/>
        <v>96</v>
      </c>
      <c r="AJ28" s="261">
        <f>IF(C28="A",$AM$50,IF(SUM(AI28+AI29)&lt;$AM$50,SUM(AI28+AI29),$AM$50))</f>
        <v>96</v>
      </c>
      <c r="AK28" s="281">
        <f t="shared" si="1"/>
        <v>0.6</v>
      </c>
      <c r="AL28" s="20"/>
    </row>
    <row r="29" spans="1:38" ht="18" customHeight="1" x14ac:dyDescent="0.15">
      <c r="A29" s="20"/>
      <c r="B29" s="303"/>
      <c r="C29" s="272"/>
      <c r="D29" s="147"/>
      <c r="E29" s="279"/>
      <c r="F29" s="40" t="s">
        <v>8</v>
      </c>
      <c r="G29" s="185"/>
      <c r="H29" s="186"/>
      <c r="I29" s="128"/>
      <c r="J29" s="128"/>
      <c r="K29" s="128"/>
      <c r="L29" s="128"/>
      <c r="M29" s="142"/>
      <c r="N29" s="139"/>
      <c r="O29" s="128"/>
      <c r="P29" s="128"/>
      <c r="Q29" s="128"/>
      <c r="R29" s="128"/>
      <c r="S29" s="128"/>
      <c r="T29" s="128"/>
      <c r="U29" s="139"/>
      <c r="V29" s="128"/>
      <c r="W29" s="128"/>
      <c r="X29" s="128"/>
      <c r="Y29" s="128"/>
      <c r="Z29" s="128"/>
      <c r="AA29" s="128"/>
      <c r="AB29" s="139"/>
      <c r="AC29" s="128"/>
      <c r="AD29" s="128"/>
      <c r="AE29" s="128"/>
      <c r="AF29" s="128"/>
      <c r="AG29" s="128"/>
      <c r="AH29" s="140"/>
      <c r="AI29" s="37">
        <f t="shared" si="0"/>
        <v>0</v>
      </c>
      <c r="AJ29" s="261"/>
      <c r="AK29" s="281">
        <f t="shared" si="1"/>
        <v>0</v>
      </c>
      <c r="AL29" s="20"/>
    </row>
    <row r="30" spans="1:38" ht="18" customHeight="1" x14ac:dyDescent="0.15">
      <c r="A30" s="20"/>
      <c r="B30" s="302"/>
      <c r="C30" s="272" t="s">
        <v>77</v>
      </c>
      <c r="D30" s="146"/>
      <c r="E30" s="278" t="s">
        <v>111</v>
      </c>
      <c r="F30" s="40" t="s">
        <v>22</v>
      </c>
      <c r="G30" s="141">
        <v>8</v>
      </c>
      <c r="H30" s="128"/>
      <c r="I30" s="128"/>
      <c r="J30" s="128">
        <v>8</v>
      </c>
      <c r="K30" s="128"/>
      <c r="L30" s="128"/>
      <c r="M30" s="128"/>
      <c r="N30" s="139">
        <v>8</v>
      </c>
      <c r="O30" s="128">
        <v>8</v>
      </c>
      <c r="P30" s="128"/>
      <c r="Q30" s="128"/>
      <c r="R30" s="128">
        <v>8</v>
      </c>
      <c r="S30" s="128"/>
      <c r="T30" s="128">
        <v>8</v>
      </c>
      <c r="U30" s="139"/>
      <c r="V30" s="128"/>
      <c r="W30" s="128"/>
      <c r="X30" s="128"/>
      <c r="Y30" s="128">
        <v>8</v>
      </c>
      <c r="Z30" s="128">
        <v>8</v>
      </c>
      <c r="AA30" s="128"/>
      <c r="AB30" s="139"/>
      <c r="AC30" s="128"/>
      <c r="AD30" s="128">
        <v>8</v>
      </c>
      <c r="AE30" s="128"/>
      <c r="AF30" s="128"/>
      <c r="AG30" s="128">
        <v>8</v>
      </c>
      <c r="AH30" s="140">
        <v>8</v>
      </c>
      <c r="AI30" s="37">
        <f t="shared" si="0"/>
        <v>88</v>
      </c>
      <c r="AJ30" s="261">
        <f>IF(C30="A",$AM$50,IF(SUM(AI30+AI31)&lt;$AM$50,SUM(AI30+AI31),$AM$50))</f>
        <v>88</v>
      </c>
      <c r="AK30" s="281">
        <f t="shared" si="1"/>
        <v>0.5</v>
      </c>
      <c r="AL30" s="20"/>
    </row>
    <row r="31" spans="1:38" ht="18" customHeight="1" x14ac:dyDescent="0.15">
      <c r="A31" s="20"/>
      <c r="B31" s="303"/>
      <c r="C31" s="272"/>
      <c r="D31" s="147"/>
      <c r="E31" s="279"/>
      <c r="F31" s="40" t="s">
        <v>8</v>
      </c>
      <c r="G31" s="141"/>
      <c r="H31" s="128"/>
      <c r="I31" s="128"/>
      <c r="J31" s="128"/>
      <c r="K31" s="128"/>
      <c r="L31" s="128"/>
      <c r="M31" s="128"/>
      <c r="N31" s="139"/>
      <c r="O31" s="128"/>
      <c r="P31" s="128"/>
      <c r="Q31" s="128"/>
      <c r="R31" s="128"/>
      <c r="S31" s="128"/>
      <c r="T31" s="128"/>
      <c r="U31" s="139"/>
      <c r="V31" s="128"/>
      <c r="W31" s="128"/>
      <c r="X31" s="128"/>
      <c r="Y31" s="128"/>
      <c r="Z31" s="128"/>
      <c r="AA31" s="128"/>
      <c r="AB31" s="139"/>
      <c r="AC31" s="128"/>
      <c r="AD31" s="128"/>
      <c r="AE31" s="128"/>
      <c r="AF31" s="128"/>
      <c r="AG31" s="128"/>
      <c r="AH31" s="140"/>
      <c r="AI31" s="37">
        <f t="shared" si="0"/>
        <v>0</v>
      </c>
      <c r="AJ31" s="261"/>
      <c r="AK31" s="281">
        <f t="shared" si="1"/>
        <v>0</v>
      </c>
      <c r="AL31" s="20"/>
    </row>
    <row r="32" spans="1:38" ht="18" customHeight="1" x14ac:dyDescent="0.15">
      <c r="A32" s="20"/>
      <c r="B32" s="302"/>
      <c r="C32" s="272" t="s">
        <v>77</v>
      </c>
      <c r="D32" s="146"/>
      <c r="E32" s="278" t="s">
        <v>109</v>
      </c>
      <c r="F32" s="40" t="s">
        <v>22</v>
      </c>
      <c r="G32" s="141">
        <v>6</v>
      </c>
      <c r="H32" s="128"/>
      <c r="I32" s="131"/>
      <c r="J32" s="131">
        <v>6</v>
      </c>
      <c r="K32" s="131"/>
      <c r="L32" s="131">
        <v>6</v>
      </c>
      <c r="M32" s="131">
        <v>6</v>
      </c>
      <c r="N32" s="143">
        <v>6</v>
      </c>
      <c r="O32" s="131"/>
      <c r="P32" s="131"/>
      <c r="Q32" s="131">
        <v>6</v>
      </c>
      <c r="R32" s="131"/>
      <c r="S32" s="131">
        <v>6</v>
      </c>
      <c r="T32" s="131"/>
      <c r="U32" s="143">
        <v>6</v>
      </c>
      <c r="V32" s="131">
        <v>6</v>
      </c>
      <c r="W32" s="131"/>
      <c r="X32" s="131">
        <v>6</v>
      </c>
      <c r="Y32" s="131"/>
      <c r="Z32" s="131">
        <v>6</v>
      </c>
      <c r="AA32" s="131">
        <v>6</v>
      </c>
      <c r="AB32" s="143">
        <v>6</v>
      </c>
      <c r="AC32" s="131">
        <v>6</v>
      </c>
      <c r="AD32" s="131"/>
      <c r="AE32" s="131">
        <v>6</v>
      </c>
      <c r="AF32" s="131"/>
      <c r="AG32" s="131">
        <v>6</v>
      </c>
      <c r="AH32" s="144">
        <v>6</v>
      </c>
      <c r="AI32" s="37">
        <f t="shared" si="0"/>
        <v>102</v>
      </c>
      <c r="AJ32" s="261">
        <f>IF(C32="A",$AM$50,IF(SUM(AI32+AI33)&lt;$AM$50,SUM(AI32+AI33),$AM$50))</f>
        <v>102</v>
      </c>
      <c r="AK32" s="281">
        <f t="shared" si="1"/>
        <v>0.6</v>
      </c>
      <c r="AL32" s="20"/>
    </row>
    <row r="33" spans="1:38" ht="18" customHeight="1" x14ac:dyDescent="0.15">
      <c r="A33" s="20"/>
      <c r="B33" s="303"/>
      <c r="C33" s="272"/>
      <c r="D33" s="147"/>
      <c r="E33" s="279"/>
      <c r="F33" s="40" t="s">
        <v>8</v>
      </c>
      <c r="G33" s="141"/>
      <c r="H33" s="128"/>
      <c r="I33" s="128"/>
      <c r="J33" s="128"/>
      <c r="K33" s="128"/>
      <c r="L33" s="128"/>
      <c r="M33" s="128"/>
      <c r="N33" s="139"/>
      <c r="O33" s="128"/>
      <c r="P33" s="128"/>
      <c r="Q33" s="128"/>
      <c r="R33" s="128"/>
      <c r="S33" s="128"/>
      <c r="T33" s="128"/>
      <c r="U33" s="139"/>
      <c r="V33" s="128"/>
      <c r="W33" s="128"/>
      <c r="X33" s="128"/>
      <c r="Y33" s="128"/>
      <c r="Z33" s="128"/>
      <c r="AA33" s="128"/>
      <c r="AB33" s="139"/>
      <c r="AC33" s="128"/>
      <c r="AD33" s="128"/>
      <c r="AE33" s="128"/>
      <c r="AF33" s="128"/>
      <c r="AG33" s="128"/>
      <c r="AH33" s="140"/>
      <c r="AI33" s="37">
        <f t="shared" si="0"/>
        <v>0</v>
      </c>
      <c r="AJ33" s="261"/>
      <c r="AK33" s="281">
        <f t="shared" si="1"/>
        <v>0</v>
      </c>
      <c r="AL33" s="20"/>
    </row>
    <row r="34" spans="1:38" ht="18" customHeight="1" x14ac:dyDescent="0.15">
      <c r="A34" s="20"/>
      <c r="B34" s="302"/>
      <c r="C34" s="272" t="s">
        <v>75</v>
      </c>
      <c r="D34" s="146"/>
      <c r="E34" s="278" t="s">
        <v>112</v>
      </c>
      <c r="F34" s="40" t="s">
        <v>22</v>
      </c>
      <c r="G34" s="141"/>
      <c r="H34" s="128">
        <v>8</v>
      </c>
      <c r="I34" s="128">
        <v>8</v>
      </c>
      <c r="J34" s="128">
        <v>8</v>
      </c>
      <c r="K34" s="128">
        <v>8</v>
      </c>
      <c r="L34" s="128">
        <v>8</v>
      </c>
      <c r="M34" s="128"/>
      <c r="N34" s="139"/>
      <c r="O34" s="128">
        <v>8</v>
      </c>
      <c r="P34" s="128">
        <v>8</v>
      </c>
      <c r="Q34" s="128" t="s">
        <v>96</v>
      </c>
      <c r="R34" s="128">
        <v>8</v>
      </c>
      <c r="S34" s="128">
        <v>8</v>
      </c>
      <c r="T34" s="128"/>
      <c r="U34" s="139"/>
      <c r="V34" s="128">
        <v>8</v>
      </c>
      <c r="W34" s="128">
        <v>8</v>
      </c>
      <c r="X34" s="128">
        <v>8</v>
      </c>
      <c r="Y34" s="128">
        <v>8</v>
      </c>
      <c r="Z34" s="128">
        <v>8</v>
      </c>
      <c r="AA34" s="128"/>
      <c r="AB34" s="139"/>
      <c r="AC34" s="128">
        <v>8</v>
      </c>
      <c r="AD34" s="128">
        <v>8</v>
      </c>
      <c r="AE34" s="128">
        <v>8</v>
      </c>
      <c r="AF34" s="128">
        <v>8</v>
      </c>
      <c r="AG34" s="128">
        <v>8</v>
      </c>
      <c r="AH34" s="140"/>
      <c r="AI34" s="37">
        <f t="shared" si="0"/>
        <v>152</v>
      </c>
      <c r="AJ34" s="261">
        <f>IF(C34="A",$AM$50,IF(SUM(AI34+AI35)&lt;$AM$50,SUM(AI34+AI35),$AM$50))</f>
        <v>160</v>
      </c>
      <c r="AK34" s="281">
        <f t="shared" si="1"/>
        <v>1</v>
      </c>
      <c r="AL34" s="20"/>
    </row>
    <row r="35" spans="1:38" ht="18" customHeight="1" x14ac:dyDescent="0.15">
      <c r="A35" s="20"/>
      <c r="B35" s="303"/>
      <c r="C35" s="272"/>
      <c r="D35" s="147" t="s">
        <v>93</v>
      </c>
      <c r="E35" s="279"/>
      <c r="F35" s="40" t="s">
        <v>8</v>
      </c>
      <c r="G35" s="141"/>
      <c r="H35" s="128"/>
      <c r="I35" s="128"/>
      <c r="J35" s="128"/>
      <c r="K35" s="128"/>
      <c r="L35" s="128"/>
      <c r="M35" s="128"/>
      <c r="N35" s="139"/>
      <c r="O35" s="128"/>
      <c r="P35" s="128"/>
      <c r="Q35" s="128"/>
      <c r="R35" s="128"/>
      <c r="S35" s="128"/>
      <c r="T35" s="128"/>
      <c r="U35" s="139"/>
      <c r="V35" s="128"/>
      <c r="W35" s="128"/>
      <c r="X35" s="128"/>
      <c r="Y35" s="128"/>
      <c r="Z35" s="128"/>
      <c r="AA35" s="128"/>
      <c r="AB35" s="139"/>
      <c r="AC35" s="128"/>
      <c r="AD35" s="128"/>
      <c r="AE35" s="128"/>
      <c r="AF35" s="128"/>
      <c r="AG35" s="128"/>
      <c r="AH35" s="140"/>
      <c r="AI35" s="37">
        <f t="shared" si="0"/>
        <v>0</v>
      </c>
      <c r="AJ35" s="261"/>
      <c r="AK35" s="281">
        <f t="shared" si="1"/>
        <v>0</v>
      </c>
      <c r="AL35" s="20"/>
    </row>
    <row r="36" spans="1:38" ht="18" customHeight="1" x14ac:dyDescent="0.15">
      <c r="A36" s="20"/>
      <c r="B36" s="302"/>
      <c r="C36" s="272"/>
      <c r="D36" s="146"/>
      <c r="E36" s="278"/>
      <c r="F36" s="40" t="s">
        <v>22</v>
      </c>
      <c r="G36" s="141"/>
      <c r="H36" s="128"/>
      <c r="I36" s="128"/>
      <c r="J36" s="128"/>
      <c r="K36" s="128"/>
      <c r="L36" s="128"/>
      <c r="M36" s="128"/>
      <c r="N36" s="139"/>
      <c r="O36" s="128"/>
      <c r="P36" s="128"/>
      <c r="Q36" s="128"/>
      <c r="R36" s="128"/>
      <c r="S36" s="128"/>
      <c r="T36" s="128"/>
      <c r="U36" s="139"/>
      <c r="V36" s="128"/>
      <c r="W36" s="128"/>
      <c r="X36" s="128"/>
      <c r="Y36" s="128"/>
      <c r="Z36" s="128"/>
      <c r="AA36" s="128"/>
      <c r="AB36" s="139"/>
      <c r="AC36" s="128"/>
      <c r="AD36" s="128"/>
      <c r="AE36" s="128"/>
      <c r="AF36" s="128"/>
      <c r="AG36" s="128"/>
      <c r="AH36" s="140"/>
      <c r="AI36" s="37">
        <f t="shared" si="0"/>
        <v>0</v>
      </c>
      <c r="AJ36" s="261">
        <f>IF(C36="A",$AM$50,IF(SUM(AI36+AI37)&lt;$AM$50,SUM(AI36+AI37),$AM$50))</f>
        <v>0</v>
      </c>
      <c r="AK36" s="281">
        <f t="shared" si="1"/>
        <v>0</v>
      </c>
      <c r="AL36" s="20"/>
    </row>
    <row r="37" spans="1:38" ht="18" customHeight="1" x14ac:dyDescent="0.15">
      <c r="A37" s="20"/>
      <c r="B37" s="303"/>
      <c r="C37" s="272"/>
      <c r="D37" s="147"/>
      <c r="E37" s="279"/>
      <c r="F37" s="40" t="s">
        <v>8</v>
      </c>
      <c r="G37" s="141"/>
      <c r="H37" s="128"/>
      <c r="I37" s="128"/>
      <c r="J37" s="128"/>
      <c r="K37" s="128"/>
      <c r="L37" s="128"/>
      <c r="M37" s="128"/>
      <c r="N37" s="139"/>
      <c r="O37" s="128"/>
      <c r="P37" s="128"/>
      <c r="Q37" s="128"/>
      <c r="R37" s="128"/>
      <c r="S37" s="128"/>
      <c r="T37" s="128"/>
      <c r="U37" s="139"/>
      <c r="V37" s="128"/>
      <c r="W37" s="128"/>
      <c r="X37" s="128"/>
      <c r="Y37" s="128"/>
      <c r="Z37" s="128"/>
      <c r="AA37" s="128"/>
      <c r="AB37" s="139"/>
      <c r="AC37" s="128"/>
      <c r="AD37" s="128"/>
      <c r="AE37" s="128"/>
      <c r="AF37" s="128"/>
      <c r="AG37" s="128"/>
      <c r="AH37" s="140"/>
      <c r="AI37" s="37">
        <f t="shared" si="0"/>
        <v>0</v>
      </c>
      <c r="AJ37" s="261"/>
      <c r="AK37" s="281">
        <f t="shared" si="1"/>
        <v>0</v>
      </c>
      <c r="AL37" s="20"/>
    </row>
    <row r="38" spans="1:38" ht="18" customHeight="1" x14ac:dyDescent="0.15">
      <c r="A38" s="20"/>
      <c r="B38" s="302"/>
      <c r="C38" s="272"/>
      <c r="D38" s="146"/>
      <c r="E38" s="278"/>
      <c r="F38" s="40" t="s">
        <v>22</v>
      </c>
      <c r="G38" s="141"/>
      <c r="H38" s="128"/>
      <c r="I38" s="128"/>
      <c r="J38" s="128"/>
      <c r="K38" s="128"/>
      <c r="L38" s="128"/>
      <c r="M38" s="128"/>
      <c r="N38" s="139"/>
      <c r="O38" s="128"/>
      <c r="P38" s="128"/>
      <c r="Q38" s="128"/>
      <c r="R38" s="128"/>
      <c r="S38" s="128"/>
      <c r="T38" s="128"/>
      <c r="U38" s="139"/>
      <c r="V38" s="128"/>
      <c r="W38" s="128"/>
      <c r="X38" s="128"/>
      <c r="Y38" s="128"/>
      <c r="Z38" s="128"/>
      <c r="AA38" s="128"/>
      <c r="AB38" s="139"/>
      <c r="AC38" s="128"/>
      <c r="AD38" s="128"/>
      <c r="AE38" s="128"/>
      <c r="AF38" s="128"/>
      <c r="AG38" s="128"/>
      <c r="AH38" s="140"/>
      <c r="AI38" s="37">
        <f t="shared" si="0"/>
        <v>0</v>
      </c>
      <c r="AJ38" s="261">
        <f>IF(C38="A",$AM$50,IF(SUM(AI38+AI39)&lt;$AM$50,SUM(AI38+AI39),$AM$50))</f>
        <v>0</v>
      </c>
      <c r="AK38" s="281">
        <f t="shared" si="1"/>
        <v>0</v>
      </c>
      <c r="AL38" s="20"/>
    </row>
    <row r="39" spans="1:38" ht="18" customHeight="1" x14ac:dyDescent="0.15">
      <c r="A39" s="20"/>
      <c r="B39" s="303"/>
      <c r="C39" s="272"/>
      <c r="D39" s="147"/>
      <c r="E39" s="279"/>
      <c r="F39" s="40" t="s">
        <v>8</v>
      </c>
      <c r="G39" s="141"/>
      <c r="H39" s="128"/>
      <c r="I39" s="128"/>
      <c r="J39" s="128"/>
      <c r="K39" s="128"/>
      <c r="L39" s="128"/>
      <c r="M39" s="128"/>
      <c r="N39" s="139"/>
      <c r="O39" s="128"/>
      <c r="P39" s="128"/>
      <c r="Q39" s="128"/>
      <c r="R39" s="128"/>
      <c r="S39" s="128"/>
      <c r="T39" s="128"/>
      <c r="U39" s="139"/>
      <c r="V39" s="128"/>
      <c r="W39" s="128"/>
      <c r="X39" s="128"/>
      <c r="Y39" s="128"/>
      <c r="Z39" s="128"/>
      <c r="AA39" s="128"/>
      <c r="AB39" s="139"/>
      <c r="AC39" s="128"/>
      <c r="AD39" s="128"/>
      <c r="AE39" s="128"/>
      <c r="AF39" s="128"/>
      <c r="AG39" s="128"/>
      <c r="AH39" s="140"/>
      <c r="AI39" s="37">
        <f t="shared" si="0"/>
        <v>0</v>
      </c>
      <c r="AJ39" s="261"/>
      <c r="AK39" s="281">
        <f t="shared" si="1"/>
        <v>0</v>
      </c>
      <c r="AL39" s="20"/>
    </row>
    <row r="40" spans="1:38" ht="18" customHeight="1" x14ac:dyDescent="0.15">
      <c r="A40" s="20"/>
      <c r="B40" s="302"/>
      <c r="C40" s="272"/>
      <c r="D40" s="146"/>
      <c r="E40" s="278" t="s">
        <v>114</v>
      </c>
      <c r="F40" s="40" t="s">
        <v>22</v>
      </c>
      <c r="G40" s="141"/>
      <c r="H40" s="128"/>
      <c r="I40" s="128"/>
      <c r="J40" s="128"/>
      <c r="K40" s="128"/>
      <c r="L40" s="128"/>
      <c r="M40" s="128"/>
      <c r="N40" s="139"/>
      <c r="O40" s="128"/>
      <c r="P40" s="128"/>
      <c r="Q40" s="128"/>
      <c r="R40" s="128"/>
      <c r="S40" s="128"/>
      <c r="T40" s="128"/>
      <c r="U40" s="139"/>
      <c r="V40" s="128"/>
      <c r="W40" s="128"/>
      <c r="X40" s="128"/>
      <c r="Y40" s="128"/>
      <c r="Z40" s="128"/>
      <c r="AA40" s="128"/>
      <c r="AB40" s="139"/>
      <c r="AC40" s="128"/>
      <c r="AD40" s="128"/>
      <c r="AE40" s="128"/>
      <c r="AF40" s="128"/>
      <c r="AG40" s="128"/>
      <c r="AH40" s="140"/>
      <c r="AI40" s="37">
        <f t="shared" si="0"/>
        <v>0</v>
      </c>
      <c r="AJ40" s="261">
        <f>IF(C40="A",$AM$50,IF(SUM(AI40+AI41)&lt;$AM$50,SUM(AI40+AI41),$AM$50))</f>
        <v>0</v>
      </c>
      <c r="AK40" s="281">
        <f t="shared" si="1"/>
        <v>0</v>
      </c>
      <c r="AL40" s="20"/>
    </row>
    <row r="41" spans="1:38" ht="18" customHeight="1" x14ac:dyDescent="0.15">
      <c r="A41" s="20"/>
      <c r="B41" s="303"/>
      <c r="C41" s="272"/>
      <c r="D41" s="147"/>
      <c r="E41" s="279"/>
      <c r="F41" s="40" t="s">
        <v>8</v>
      </c>
      <c r="G41" s="141"/>
      <c r="H41" s="128"/>
      <c r="I41" s="128"/>
      <c r="J41" s="128"/>
      <c r="K41" s="128"/>
      <c r="L41" s="128"/>
      <c r="M41" s="128"/>
      <c r="N41" s="139"/>
      <c r="O41" s="128"/>
      <c r="P41" s="128"/>
      <c r="Q41" s="128"/>
      <c r="R41" s="128"/>
      <c r="S41" s="128"/>
      <c r="T41" s="128"/>
      <c r="U41" s="139"/>
      <c r="V41" s="128"/>
      <c r="W41" s="128"/>
      <c r="X41" s="128"/>
      <c r="Y41" s="128"/>
      <c r="Z41" s="128"/>
      <c r="AA41" s="128"/>
      <c r="AB41" s="139"/>
      <c r="AC41" s="128"/>
      <c r="AD41" s="128"/>
      <c r="AE41" s="128"/>
      <c r="AF41" s="128"/>
      <c r="AG41" s="128"/>
      <c r="AH41" s="140"/>
      <c r="AI41" s="37">
        <f t="shared" si="0"/>
        <v>0</v>
      </c>
      <c r="AJ41" s="261"/>
      <c r="AK41" s="281">
        <f t="shared" si="1"/>
        <v>0</v>
      </c>
    </row>
    <row r="42" spans="1:38" ht="18" customHeight="1" x14ac:dyDescent="0.15">
      <c r="A42" s="20"/>
      <c r="B42" s="148"/>
      <c r="C42" s="149"/>
      <c r="D42" s="283" t="s">
        <v>39</v>
      </c>
      <c r="E42" s="284"/>
      <c r="F42" s="285"/>
      <c r="G42" s="150">
        <f>SUM(G12,G14,G16,G18,G20,G22,G24,G26,G28,G30,G32,G34,G36,G38,G40)</f>
        <v>50</v>
      </c>
      <c r="H42" s="151">
        <f t="shared" ref="H42:AH42" si="2">SUM(H12,H14,H16,H18,H20,H22,H24,H26,H28,H30,H32,H34,H36,H38,H40)</f>
        <v>52</v>
      </c>
      <c r="I42" s="151">
        <f t="shared" si="2"/>
        <v>44</v>
      </c>
      <c r="J42" s="151">
        <f t="shared" si="2"/>
        <v>54</v>
      </c>
      <c r="K42" s="151">
        <f t="shared" si="2"/>
        <v>48</v>
      </c>
      <c r="L42" s="151">
        <f t="shared" si="2"/>
        <v>54</v>
      </c>
      <c r="M42" s="152">
        <f t="shared" si="2"/>
        <v>46</v>
      </c>
      <c r="N42" s="153">
        <f t="shared" si="2"/>
        <v>50</v>
      </c>
      <c r="O42" s="151">
        <f t="shared" si="2"/>
        <v>52</v>
      </c>
      <c r="P42" s="151">
        <f t="shared" si="2"/>
        <v>44</v>
      </c>
      <c r="Q42" s="151">
        <f t="shared" si="2"/>
        <v>38</v>
      </c>
      <c r="R42" s="151">
        <f t="shared" si="2"/>
        <v>48</v>
      </c>
      <c r="S42" s="151">
        <f t="shared" si="2"/>
        <v>54</v>
      </c>
      <c r="T42" s="154">
        <f t="shared" si="2"/>
        <v>48</v>
      </c>
      <c r="U42" s="155">
        <f t="shared" si="2"/>
        <v>50</v>
      </c>
      <c r="V42" s="151">
        <f t="shared" si="2"/>
        <v>50</v>
      </c>
      <c r="W42" s="151">
        <f t="shared" si="2"/>
        <v>44</v>
      </c>
      <c r="X42" s="151">
        <f t="shared" si="2"/>
        <v>54</v>
      </c>
      <c r="Y42" s="151">
        <f t="shared" si="2"/>
        <v>56</v>
      </c>
      <c r="Z42" s="151">
        <f t="shared" si="2"/>
        <v>54</v>
      </c>
      <c r="AA42" s="152">
        <f t="shared" si="2"/>
        <v>46</v>
      </c>
      <c r="AB42" s="153">
        <f t="shared" si="2"/>
        <v>50</v>
      </c>
      <c r="AC42" s="151">
        <f t="shared" si="2"/>
        <v>50</v>
      </c>
      <c r="AD42" s="151">
        <f t="shared" si="2"/>
        <v>52</v>
      </c>
      <c r="AE42" s="151">
        <f t="shared" si="2"/>
        <v>54</v>
      </c>
      <c r="AF42" s="151">
        <f t="shared" si="2"/>
        <v>48</v>
      </c>
      <c r="AG42" s="151">
        <f t="shared" si="2"/>
        <v>54</v>
      </c>
      <c r="AH42" s="154">
        <f t="shared" si="2"/>
        <v>54</v>
      </c>
      <c r="AI42" s="327">
        <f>SUM(G42:AH43)</f>
        <v>1622</v>
      </c>
      <c r="AJ42" s="330">
        <f>SUM(AJ12:AJ41)</f>
        <v>1686</v>
      </c>
      <c r="AK42" s="281">
        <f t="shared" si="1"/>
        <v>1</v>
      </c>
      <c r="AL42" s="20"/>
    </row>
    <row r="43" spans="1:38" ht="18" customHeight="1" thickBot="1" x14ac:dyDescent="0.2">
      <c r="A43" s="20"/>
      <c r="B43" s="41"/>
      <c r="C43" s="42"/>
      <c r="D43" s="286" t="s">
        <v>40</v>
      </c>
      <c r="E43" s="287"/>
      <c r="F43" s="288"/>
      <c r="G43" s="43">
        <f>SUM(G13,G15,G17,G19,G21,G23,G25,G27,G29,G31,G33,G35,G37,G39,G41)</f>
        <v>8</v>
      </c>
      <c r="H43" s="44">
        <f t="shared" ref="H43:AH43" si="3">SUM(H13,H15,H17,H19,H21,H23,H25,H27,H29,H31,H33,H35,H37,H39,H41)</f>
        <v>8</v>
      </c>
      <c r="I43" s="44">
        <f t="shared" si="3"/>
        <v>8</v>
      </c>
      <c r="J43" s="44">
        <f t="shared" si="3"/>
        <v>8</v>
      </c>
      <c r="K43" s="44">
        <f t="shared" si="3"/>
        <v>8</v>
      </c>
      <c r="L43" s="44">
        <f t="shared" si="3"/>
        <v>8</v>
      </c>
      <c r="M43" s="45">
        <f t="shared" si="3"/>
        <v>8</v>
      </c>
      <c r="N43" s="46">
        <f t="shared" si="3"/>
        <v>8</v>
      </c>
      <c r="O43" s="44">
        <f t="shared" si="3"/>
        <v>8</v>
      </c>
      <c r="P43" s="44">
        <f t="shared" si="3"/>
        <v>8</v>
      </c>
      <c r="Q43" s="44">
        <f>SUM(Q13,Q15,Q17,Q19,Q21,Q23,Q25,Q27,Q29,Q31,Q33,Q35,Q37,Q39,Q41)</f>
        <v>8</v>
      </c>
      <c r="R43" s="44">
        <f t="shared" si="3"/>
        <v>8</v>
      </c>
      <c r="S43" s="44">
        <f t="shared" si="3"/>
        <v>8</v>
      </c>
      <c r="T43" s="47">
        <f t="shared" si="3"/>
        <v>8</v>
      </c>
      <c r="U43" s="48">
        <f t="shared" si="3"/>
        <v>8</v>
      </c>
      <c r="V43" s="44">
        <f t="shared" si="3"/>
        <v>8</v>
      </c>
      <c r="W43" s="44">
        <f t="shared" si="3"/>
        <v>8</v>
      </c>
      <c r="X43" s="44">
        <f t="shared" si="3"/>
        <v>8</v>
      </c>
      <c r="Y43" s="44">
        <f t="shared" si="3"/>
        <v>8</v>
      </c>
      <c r="Z43" s="44">
        <f t="shared" si="3"/>
        <v>8</v>
      </c>
      <c r="AA43" s="45">
        <f t="shared" si="3"/>
        <v>8</v>
      </c>
      <c r="AB43" s="46">
        <f t="shared" si="3"/>
        <v>8</v>
      </c>
      <c r="AC43" s="44">
        <f t="shared" si="3"/>
        <v>8</v>
      </c>
      <c r="AD43" s="44">
        <f t="shared" si="3"/>
        <v>8</v>
      </c>
      <c r="AE43" s="44">
        <f t="shared" si="3"/>
        <v>8</v>
      </c>
      <c r="AF43" s="44">
        <f t="shared" si="3"/>
        <v>8</v>
      </c>
      <c r="AG43" s="44">
        <f t="shared" si="3"/>
        <v>8</v>
      </c>
      <c r="AH43" s="47">
        <f t="shared" si="3"/>
        <v>8</v>
      </c>
      <c r="AI43" s="328"/>
      <c r="AJ43" s="331"/>
      <c r="AK43" s="282">
        <f t="shared" si="1"/>
        <v>0</v>
      </c>
      <c r="AL43" s="20"/>
    </row>
    <row r="44" spans="1:38" s="52" customFormat="1" ht="20.100000000000001" customHeight="1" x14ac:dyDescent="0.15">
      <c r="A44" s="49"/>
      <c r="B44" s="344" t="s">
        <v>73</v>
      </c>
      <c r="C44" s="345"/>
      <c r="D44" s="345"/>
      <c r="E44" s="345"/>
      <c r="F44" s="346"/>
      <c r="G44" s="178">
        <f t="shared" ref="G44:AH44" si="4">G42</f>
        <v>50</v>
      </c>
      <c r="H44" s="225">
        <f t="shared" si="4"/>
        <v>52</v>
      </c>
      <c r="I44" s="225">
        <f t="shared" si="4"/>
        <v>44</v>
      </c>
      <c r="J44" s="225">
        <f t="shared" si="4"/>
        <v>54</v>
      </c>
      <c r="K44" s="225">
        <f t="shared" si="4"/>
        <v>48</v>
      </c>
      <c r="L44" s="225">
        <f t="shared" si="4"/>
        <v>54</v>
      </c>
      <c r="M44" s="226">
        <f t="shared" si="4"/>
        <v>46</v>
      </c>
      <c r="N44" s="227">
        <f t="shared" si="4"/>
        <v>50</v>
      </c>
      <c r="O44" s="225">
        <f t="shared" si="4"/>
        <v>52</v>
      </c>
      <c r="P44" s="225">
        <f t="shared" si="4"/>
        <v>44</v>
      </c>
      <c r="Q44" s="225">
        <f t="shared" si="4"/>
        <v>38</v>
      </c>
      <c r="R44" s="225">
        <f t="shared" si="4"/>
        <v>48</v>
      </c>
      <c r="S44" s="225">
        <f t="shared" si="4"/>
        <v>54</v>
      </c>
      <c r="T44" s="228">
        <f t="shared" si="4"/>
        <v>48</v>
      </c>
      <c r="U44" s="229">
        <f t="shared" si="4"/>
        <v>50</v>
      </c>
      <c r="V44" s="225">
        <f t="shared" si="4"/>
        <v>50</v>
      </c>
      <c r="W44" s="225">
        <f t="shared" si="4"/>
        <v>44</v>
      </c>
      <c r="X44" s="225">
        <f t="shared" si="4"/>
        <v>54</v>
      </c>
      <c r="Y44" s="225">
        <f t="shared" si="4"/>
        <v>56</v>
      </c>
      <c r="Z44" s="225">
        <f t="shared" si="4"/>
        <v>54</v>
      </c>
      <c r="AA44" s="226">
        <f t="shared" si="4"/>
        <v>46</v>
      </c>
      <c r="AB44" s="227">
        <f t="shared" si="4"/>
        <v>50</v>
      </c>
      <c r="AC44" s="225">
        <f t="shared" si="4"/>
        <v>50</v>
      </c>
      <c r="AD44" s="225">
        <f t="shared" si="4"/>
        <v>52</v>
      </c>
      <c r="AE44" s="225">
        <f t="shared" si="4"/>
        <v>54</v>
      </c>
      <c r="AF44" s="225">
        <f t="shared" si="4"/>
        <v>48</v>
      </c>
      <c r="AG44" s="225">
        <f t="shared" si="4"/>
        <v>54</v>
      </c>
      <c r="AH44" s="230">
        <f t="shared" si="4"/>
        <v>54</v>
      </c>
      <c r="AI44" s="50">
        <f>SUM(G44:AH44)</f>
        <v>1398</v>
      </c>
      <c r="AJ44" s="50" t="s">
        <v>144</v>
      </c>
      <c r="AK44" s="51" t="s">
        <v>85</v>
      </c>
      <c r="AL44" s="49"/>
    </row>
    <row r="45" spans="1:38" s="52" customFormat="1" ht="20.100000000000001" customHeight="1" x14ac:dyDescent="0.15">
      <c r="A45" s="49"/>
      <c r="B45" s="350" t="s">
        <v>86</v>
      </c>
      <c r="C45" s="351"/>
      <c r="D45" s="351"/>
      <c r="E45" s="351"/>
      <c r="F45" s="352"/>
      <c r="G45" s="179">
        <f t="shared" ref="G45:AH45" si="5">G44/$AM$52</f>
        <v>6.25</v>
      </c>
      <c r="H45" s="231">
        <f t="shared" si="5"/>
        <v>6.5</v>
      </c>
      <c r="I45" s="231">
        <f t="shared" si="5"/>
        <v>5.5</v>
      </c>
      <c r="J45" s="231">
        <f t="shared" si="5"/>
        <v>6.75</v>
      </c>
      <c r="K45" s="231">
        <f t="shared" si="5"/>
        <v>6</v>
      </c>
      <c r="L45" s="231">
        <f t="shared" si="5"/>
        <v>6.75</v>
      </c>
      <c r="M45" s="232">
        <f t="shared" si="5"/>
        <v>5.75</v>
      </c>
      <c r="N45" s="233">
        <f t="shared" si="5"/>
        <v>6.25</v>
      </c>
      <c r="O45" s="231">
        <f t="shared" si="5"/>
        <v>6.5</v>
      </c>
      <c r="P45" s="231">
        <f t="shared" si="5"/>
        <v>5.5</v>
      </c>
      <c r="Q45" s="231">
        <f t="shared" si="5"/>
        <v>4.75</v>
      </c>
      <c r="R45" s="231">
        <f t="shared" si="5"/>
        <v>6</v>
      </c>
      <c r="S45" s="231">
        <f t="shared" si="5"/>
        <v>6.75</v>
      </c>
      <c r="T45" s="234">
        <f t="shared" si="5"/>
        <v>6</v>
      </c>
      <c r="U45" s="235">
        <f t="shared" si="5"/>
        <v>6.25</v>
      </c>
      <c r="V45" s="231">
        <f t="shared" si="5"/>
        <v>6.25</v>
      </c>
      <c r="W45" s="231">
        <f t="shared" si="5"/>
        <v>5.5</v>
      </c>
      <c r="X45" s="231">
        <f t="shared" si="5"/>
        <v>6.75</v>
      </c>
      <c r="Y45" s="231">
        <f t="shared" si="5"/>
        <v>7</v>
      </c>
      <c r="Z45" s="231">
        <f t="shared" si="5"/>
        <v>6.75</v>
      </c>
      <c r="AA45" s="232">
        <f t="shared" si="5"/>
        <v>5.75</v>
      </c>
      <c r="AB45" s="233">
        <f t="shared" si="5"/>
        <v>6.25</v>
      </c>
      <c r="AC45" s="231">
        <f t="shared" si="5"/>
        <v>6.25</v>
      </c>
      <c r="AD45" s="231">
        <f t="shared" si="5"/>
        <v>6.5</v>
      </c>
      <c r="AE45" s="231">
        <f t="shared" si="5"/>
        <v>6.75</v>
      </c>
      <c r="AF45" s="231">
        <f t="shared" si="5"/>
        <v>6</v>
      </c>
      <c r="AG45" s="231">
        <f t="shared" si="5"/>
        <v>6.75</v>
      </c>
      <c r="AH45" s="236">
        <f t="shared" si="5"/>
        <v>6.75</v>
      </c>
      <c r="AI45" s="53" t="s">
        <v>85</v>
      </c>
      <c r="AJ45" s="53" t="s">
        <v>144</v>
      </c>
      <c r="AK45" s="54">
        <f>ROUNDDOWN(AI44/AM50,1)</f>
        <v>8.6999999999999993</v>
      </c>
      <c r="AL45" s="49"/>
    </row>
    <row r="46" spans="1:38" s="52" customFormat="1" ht="20.100000000000001" customHeight="1" x14ac:dyDescent="0.15">
      <c r="A46" s="49"/>
      <c r="B46" s="347" t="s">
        <v>74</v>
      </c>
      <c r="C46" s="348"/>
      <c r="D46" s="348"/>
      <c r="E46" s="348"/>
      <c r="F46" s="349"/>
      <c r="G46" s="180">
        <f t="shared" ref="G46:AH46" si="6">ROUNDUP($L$2/3,0)*$AM$52+$AM$52</f>
        <v>48</v>
      </c>
      <c r="H46" s="237">
        <f t="shared" si="6"/>
        <v>48</v>
      </c>
      <c r="I46" s="237">
        <f t="shared" si="6"/>
        <v>48</v>
      </c>
      <c r="J46" s="237">
        <f t="shared" si="6"/>
        <v>48</v>
      </c>
      <c r="K46" s="237">
        <f t="shared" si="6"/>
        <v>48</v>
      </c>
      <c r="L46" s="237">
        <f t="shared" si="6"/>
        <v>48</v>
      </c>
      <c r="M46" s="238">
        <f t="shared" si="6"/>
        <v>48</v>
      </c>
      <c r="N46" s="239">
        <f t="shared" si="6"/>
        <v>48</v>
      </c>
      <c r="O46" s="240">
        <f t="shared" si="6"/>
        <v>48</v>
      </c>
      <c r="P46" s="240">
        <f t="shared" si="6"/>
        <v>48</v>
      </c>
      <c r="Q46" s="240">
        <f t="shared" si="6"/>
        <v>48</v>
      </c>
      <c r="R46" s="240">
        <f t="shared" si="6"/>
        <v>48</v>
      </c>
      <c r="S46" s="240">
        <f t="shared" si="6"/>
        <v>48</v>
      </c>
      <c r="T46" s="241">
        <f t="shared" si="6"/>
        <v>48</v>
      </c>
      <c r="U46" s="242">
        <f t="shared" si="6"/>
        <v>48</v>
      </c>
      <c r="V46" s="237">
        <f t="shared" si="6"/>
        <v>48</v>
      </c>
      <c r="W46" s="237">
        <f t="shared" si="6"/>
        <v>48</v>
      </c>
      <c r="X46" s="237">
        <f t="shared" si="6"/>
        <v>48</v>
      </c>
      <c r="Y46" s="237">
        <f t="shared" si="6"/>
        <v>48</v>
      </c>
      <c r="Z46" s="237">
        <f t="shared" si="6"/>
        <v>48</v>
      </c>
      <c r="AA46" s="238">
        <f t="shared" si="6"/>
        <v>48</v>
      </c>
      <c r="AB46" s="239">
        <f t="shared" si="6"/>
        <v>48</v>
      </c>
      <c r="AC46" s="237">
        <f t="shared" si="6"/>
        <v>48</v>
      </c>
      <c r="AD46" s="237">
        <f t="shared" si="6"/>
        <v>48</v>
      </c>
      <c r="AE46" s="237">
        <f t="shared" si="6"/>
        <v>48</v>
      </c>
      <c r="AF46" s="237">
        <f t="shared" si="6"/>
        <v>48</v>
      </c>
      <c r="AG46" s="237">
        <f t="shared" si="6"/>
        <v>48</v>
      </c>
      <c r="AH46" s="243">
        <f t="shared" si="6"/>
        <v>48</v>
      </c>
      <c r="AI46" s="55">
        <f>SUM(G46:AH46)</f>
        <v>1344</v>
      </c>
      <c r="AJ46" s="55" t="s">
        <v>144</v>
      </c>
      <c r="AK46" s="56" t="s">
        <v>85</v>
      </c>
      <c r="AL46" s="49"/>
    </row>
    <row r="47" spans="1:38" s="52" customFormat="1" ht="20.100000000000001" customHeight="1" thickBot="1" x14ac:dyDescent="0.2">
      <c r="A47" s="49"/>
      <c r="B47" s="341" t="s">
        <v>87</v>
      </c>
      <c r="C47" s="342"/>
      <c r="D47" s="342"/>
      <c r="E47" s="342"/>
      <c r="F47" s="343"/>
      <c r="G47" s="181">
        <f t="shared" ref="G47:AH47" si="7">G46/$AM$52</f>
        <v>6</v>
      </c>
      <c r="H47" s="244">
        <f t="shared" si="7"/>
        <v>6</v>
      </c>
      <c r="I47" s="244">
        <f t="shared" si="7"/>
        <v>6</v>
      </c>
      <c r="J47" s="244">
        <f t="shared" si="7"/>
        <v>6</v>
      </c>
      <c r="K47" s="244">
        <f t="shared" si="7"/>
        <v>6</v>
      </c>
      <c r="L47" s="244">
        <f t="shared" si="7"/>
        <v>6</v>
      </c>
      <c r="M47" s="245">
        <f t="shared" si="7"/>
        <v>6</v>
      </c>
      <c r="N47" s="246">
        <f t="shared" si="7"/>
        <v>6</v>
      </c>
      <c r="O47" s="244">
        <f t="shared" si="7"/>
        <v>6</v>
      </c>
      <c r="P47" s="244">
        <f t="shared" si="7"/>
        <v>6</v>
      </c>
      <c r="Q47" s="244">
        <f t="shared" si="7"/>
        <v>6</v>
      </c>
      <c r="R47" s="244">
        <f t="shared" si="7"/>
        <v>6</v>
      </c>
      <c r="S47" s="244">
        <f t="shared" si="7"/>
        <v>6</v>
      </c>
      <c r="T47" s="247">
        <f t="shared" si="7"/>
        <v>6</v>
      </c>
      <c r="U47" s="248">
        <f t="shared" si="7"/>
        <v>6</v>
      </c>
      <c r="V47" s="244">
        <f t="shared" si="7"/>
        <v>6</v>
      </c>
      <c r="W47" s="244">
        <f t="shared" si="7"/>
        <v>6</v>
      </c>
      <c r="X47" s="244">
        <f t="shared" si="7"/>
        <v>6</v>
      </c>
      <c r="Y47" s="244">
        <f t="shared" si="7"/>
        <v>6</v>
      </c>
      <c r="Z47" s="244">
        <f t="shared" si="7"/>
        <v>6</v>
      </c>
      <c r="AA47" s="245">
        <f t="shared" si="7"/>
        <v>6</v>
      </c>
      <c r="AB47" s="246">
        <f t="shared" si="7"/>
        <v>6</v>
      </c>
      <c r="AC47" s="244">
        <f t="shared" si="7"/>
        <v>6</v>
      </c>
      <c r="AD47" s="244">
        <f t="shared" si="7"/>
        <v>6</v>
      </c>
      <c r="AE47" s="244">
        <f t="shared" si="7"/>
        <v>6</v>
      </c>
      <c r="AF47" s="244">
        <f t="shared" si="7"/>
        <v>6</v>
      </c>
      <c r="AG47" s="244">
        <f t="shared" si="7"/>
        <v>6</v>
      </c>
      <c r="AH47" s="249">
        <f t="shared" si="7"/>
        <v>6</v>
      </c>
      <c r="AI47" s="57" t="s">
        <v>85</v>
      </c>
      <c r="AJ47" s="57" t="s">
        <v>144</v>
      </c>
      <c r="AK47" s="58" t="s">
        <v>85</v>
      </c>
      <c r="AL47" s="49"/>
    </row>
    <row r="48" spans="1:38" s="52" customFormat="1" ht="20.100000000000001" customHeight="1" x14ac:dyDescent="0.15">
      <c r="A48" s="49"/>
      <c r="B48" s="182"/>
      <c r="C48" s="182"/>
      <c r="D48" s="182"/>
      <c r="E48" s="182"/>
      <c r="F48" s="182"/>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255" t="str">
        <f>IF(AI44&gt;=AI46,"○","×")</f>
        <v>○</v>
      </c>
      <c r="AJ48" s="183"/>
      <c r="AK48" s="184"/>
      <c r="AL48" s="49"/>
    </row>
    <row r="49" spans="1:41" s="27" customFormat="1" ht="7.5" customHeight="1" thickBot="1" x14ac:dyDescent="0.2">
      <c r="A49" s="26"/>
      <c r="B49" s="59"/>
      <c r="C49" s="60"/>
      <c r="D49" s="60"/>
      <c r="E49" s="61"/>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25"/>
    </row>
    <row r="50" spans="1:41" s="65" customFormat="1" ht="27.95" customHeight="1" thickBot="1" x14ac:dyDescent="0.2">
      <c r="A50" s="62"/>
      <c r="B50" s="63" t="s">
        <v>46</v>
      </c>
      <c r="C50" s="71"/>
      <c r="D50" s="71"/>
      <c r="E50" s="71"/>
      <c r="F50" s="71"/>
      <c r="G50" s="71"/>
      <c r="H50" s="71"/>
      <c r="I50" s="71"/>
      <c r="J50" s="71"/>
      <c r="K50" s="71"/>
      <c r="L50" s="71"/>
      <c r="M50" s="71"/>
      <c r="N50" s="71"/>
      <c r="O50" s="71"/>
      <c r="P50" s="71"/>
      <c r="Q50" s="71"/>
      <c r="R50" s="66" t="s">
        <v>41</v>
      </c>
      <c r="S50" s="320">
        <v>40</v>
      </c>
      <c r="T50" s="321"/>
      <c r="U50" s="265" t="s">
        <v>16</v>
      </c>
      <c r="V50" s="266"/>
      <c r="W50" s="267"/>
      <c r="X50" s="268"/>
      <c r="Y50" s="66" t="s">
        <v>17</v>
      </c>
      <c r="Z50" s="68" t="s">
        <v>42</v>
      </c>
      <c r="AA50" s="68"/>
      <c r="AB50" s="62"/>
      <c r="AC50" s="62"/>
      <c r="AG50" s="62"/>
      <c r="AH50" s="62"/>
      <c r="AI50" s="69"/>
      <c r="AJ50" s="69"/>
      <c r="AK50" s="70"/>
      <c r="AL50" s="62"/>
      <c r="AM50" s="20">
        <f>(S50*60+W50)/60*4</f>
        <v>160</v>
      </c>
    </row>
    <row r="51" spans="1:41" s="65" customFormat="1" ht="27.95" customHeight="1" thickBot="1" x14ac:dyDescent="0.2">
      <c r="A51" s="62"/>
      <c r="B51" s="62"/>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G51" s="67"/>
      <c r="AH51" s="67"/>
      <c r="AI51" s="67"/>
      <c r="AJ51" s="67"/>
      <c r="AK51" s="67"/>
      <c r="AL51" s="62"/>
    </row>
    <row r="52" spans="1:41" s="65" customFormat="1" ht="30" customHeight="1" thickBot="1" x14ac:dyDescent="0.2">
      <c r="A52" s="62"/>
      <c r="B52" s="63" t="s">
        <v>47</v>
      </c>
      <c r="C52" s="73"/>
      <c r="D52" s="73"/>
      <c r="E52" s="73"/>
      <c r="F52" s="73"/>
      <c r="G52" s="73"/>
      <c r="H52" s="73"/>
      <c r="I52" s="74"/>
      <c r="J52" s="73"/>
      <c r="K52" s="73"/>
      <c r="L52" s="73"/>
      <c r="M52" s="73"/>
      <c r="N52" s="73"/>
      <c r="O52" s="73"/>
      <c r="P52" s="73"/>
      <c r="Q52" s="75"/>
      <c r="S52" s="320">
        <v>8</v>
      </c>
      <c r="T52" s="321"/>
      <c r="U52" s="265" t="s">
        <v>16</v>
      </c>
      <c r="V52" s="266"/>
      <c r="W52" s="267"/>
      <c r="X52" s="268"/>
      <c r="Y52" s="66" t="s">
        <v>17</v>
      </c>
      <c r="Z52" s="68" t="s">
        <v>43</v>
      </c>
      <c r="AA52" s="68"/>
      <c r="AB52" s="68"/>
      <c r="AC52" s="62"/>
      <c r="AG52" s="62"/>
      <c r="AH52" s="62"/>
      <c r="AI52" s="69"/>
      <c r="AJ52" s="69"/>
      <c r="AK52" s="70"/>
      <c r="AL52" s="62"/>
      <c r="AM52" s="100">
        <f>(S52*60+W52)/60</f>
        <v>8</v>
      </c>
    </row>
    <row r="53" spans="1:41" s="65" customFormat="1" ht="6.75" customHeight="1" thickBot="1" x14ac:dyDescent="0.2">
      <c r="A53" s="62"/>
      <c r="B53" s="63"/>
      <c r="C53" s="73"/>
      <c r="D53" s="73"/>
      <c r="E53" s="73"/>
      <c r="F53" s="73"/>
      <c r="G53" s="73"/>
      <c r="H53" s="73"/>
      <c r="I53" s="74"/>
      <c r="J53" s="73"/>
      <c r="K53" s="73"/>
      <c r="L53" s="73"/>
      <c r="M53" s="73"/>
      <c r="N53" s="73"/>
      <c r="O53" s="73"/>
      <c r="P53" s="73"/>
      <c r="Q53" s="75"/>
      <c r="R53" s="75"/>
      <c r="U53" s="62"/>
      <c r="V53" s="62"/>
      <c r="W53" s="62"/>
      <c r="X53" s="62"/>
      <c r="Y53" s="62"/>
      <c r="Z53" s="62"/>
      <c r="AA53" s="62"/>
      <c r="AB53" s="62"/>
      <c r="AC53" s="62"/>
      <c r="AD53" s="62"/>
      <c r="AE53" s="62"/>
      <c r="AF53" s="62"/>
      <c r="AG53" s="62"/>
      <c r="AH53" s="62"/>
      <c r="AI53" s="69"/>
      <c r="AJ53" s="69"/>
      <c r="AK53" s="70"/>
      <c r="AL53" s="62"/>
    </row>
    <row r="54" spans="1:41" s="65" customFormat="1" ht="30" customHeight="1" thickBot="1" x14ac:dyDescent="0.2">
      <c r="A54" s="62"/>
      <c r="B54" s="275" t="s">
        <v>155</v>
      </c>
      <c r="C54" s="276"/>
      <c r="D54" s="276"/>
      <c r="E54" s="66" t="s">
        <v>11</v>
      </c>
      <c r="F54" s="260">
        <v>0.25</v>
      </c>
      <c r="G54" s="295" t="s">
        <v>88</v>
      </c>
      <c r="H54" s="296"/>
      <c r="I54" s="297" t="s">
        <v>12</v>
      </c>
      <c r="J54" s="297"/>
      <c r="K54" s="297"/>
      <c r="L54" s="297"/>
      <c r="M54" s="297"/>
      <c r="N54" s="354">
        <v>0.875</v>
      </c>
      <c r="O54" s="355"/>
      <c r="P54" s="355"/>
      <c r="Q54" s="355"/>
      <c r="R54" s="356"/>
      <c r="S54" s="72"/>
      <c r="T54" s="68" t="s">
        <v>89</v>
      </c>
      <c r="V54" s="273" t="s">
        <v>156</v>
      </c>
      <c r="W54" s="273"/>
      <c r="X54" s="273"/>
      <c r="Y54" s="273"/>
      <c r="Z54" s="273"/>
      <c r="AA54" s="273"/>
      <c r="AB54" s="273"/>
      <c r="AC54" s="273"/>
      <c r="AD54" s="273"/>
      <c r="AE54" s="273"/>
      <c r="AF54" s="273"/>
      <c r="AG54" s="273"/>
      <c r="AH54" s="273"/>
      <c r="AI54" s="273"/>
      <c r="AJ54" s="273"/>
      <c r="AK54" s="273"/>
      <c r="AL54" s="62"/>
      <c r="AM54" s="69"/>
      <c r="AN54" s="70"/>
      <c r="AO54" s="62"/>
    </row>
    <row r="55" spans="1:41" s="65" customFormat="1" ht="9.75" customHeight="1" x14ac:dyDescent="0.15">
      <c r="A55" s="62"/>
      <c r="B55" s="76"/>
      <c r="C55" s="62"/>
      <c r="D55" s="62"/>
      <c r="E55" s="66"/>
      <c r="F55" s="77"/>
      <c r="G55" s="62"/>
      <c r="H55" s="62"/>
      <c r="I55" s="78"/>
      <c r="J55" s="78"/>
      <c r="K55" s="78"/>
      <c r="L55" s="78"/>
      <c r="M55" s="78"/>
      <c r="N55" s="62"/>
      <c r="O55" s="62"/>
      <c r="P55" s="62"/>
      <c r="Q55" s="62"/>
      <c r="R55" s="62"/>
      <c r="U55" s="62"/>
      <c r="V55" s="62"/>
      <c r="W55" s="62"/>
      <c r="X55" s="62"/>
      <c r="Y55" s="62"/>
      <c r="Z55" s="62"/>
      <c r="AA55" s="62"/>
      <c r="AB55" s="62"/>
      <c r="AC55" s="62"/>
      <c r="AD55" s="62"/>
      <c r="AE55" s="62"/>
      <c r="AF55" s="62"/>
      <c r="AG55" s="62"/>
      <c r="AH55" s="62"/>
      <c r="AI55" s="69"/>
      <c r="AJ55" s="69"/>
      <c r="AK55" s="70"/>
      <c r="AL55" s="62"/>
    </row>
    <row r="56" spans="1:41" s="65" customFormat="1" ht="22.5" customHeight="1" x14ac:dyDescent="0.15">
      <c r="A56" s="62"/>
      <c r="B56" s="79" t="s">
        <v>14</v>
      </c>
      <c r="C56" s="62"/>
      <c r="D56" s="62"/>
      <c r="E56" s="62"/>
      <c r="F56" s="62"/>
      <c r="G56" s="62"/>
      <c r="H56" s="62"/>
      <c r="I56" s="64"/>
      <c r="J56" s="62"/>
      <c r="K56" s="62"/>
      <c r="L56" s="62"/>
      <c r="M56" s="62"/>
      <c r="N56" s="62"/>
      <c r="O56" s="62"/>
      <c r="P56" s="62"/>
      <c r="Q56" s="62"/>
      <c r="R56" s="62"/>
      <c r="U56" s="62"/>
      <c r="V56" s="62"/>
      <c r="W56" s="62"/>
      <c r="X56" s="62"/>
      <c r="Y56" s="62"/>
      <c r="Z56" s="62"/>
      <c r="AA56" s="62"/>
      <c r="AB56" s="62"/>
      <c r="AC56" s="62"/>
      <c r="AD56" s="62"/>
      <c r="AE56" s="62"/>
      <c r="AF56" s="62"/>
      <c r="AG56" s="62"/>
      <c r="AH56" s="62"/>
      <c r="AI56" s="69"/>
      <c r="AJ56" s="69"/>
      <c r="AK56" s="70"/>
      <c r="AL56" s="62"/>
    </row>
    <row r="57" spans="1:41" s="80" customFormat="1" ht="22.5" customHeight="1" x14ac:dyDescent="0.15">
      <c r="B57" s="274" t="s">
        <v>56</v>
      </c>
      <c r="C57" s="274"/>
      <c r="D57" s="274"/>
      <c r="E57" s="274"/>
      <c r="F57" s="274"/>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c r="AK57" s="274"/>
    </row>
    <row r="58" spans="1:41" s="80" customFormat="1" ht="22.5" customHeight="1" x14ac:dyDescent="0.15">
      <c r="B58" s="82" t="s">
        <v>57</v>
      </c>
      <c r="C58" s="82"/>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c r="AI58" s="82"/>
      <c r="AJ58" s="82"/>
      <c r="AK58" s="82"/>
    </row>
    <row r="59" spans="1:41" s="83" customFormat="1" ht="22.5" customHeight="1" x14ac:dyDescent="0.15">
      <c r="B59" s="84" t="s">
        <v>15</v>
      </c>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row>
    <row r="60" spans="1:41" s="94" customFormat="1" ht="22.5" customHeight="1" x14ac:dyDescent="0.15">
      <c r="A60" s="87"/>
      <c r="B60" s="335" t="s">
        <v>7</v>
      </c>
      <c r="C60" s="337" t="s">
        <v>90</v>
      </c>
      <c r="D60" s="164"/>
      <c r="E60" s="339" t="s">
        <v>139</v>
      </c>
      <c r="F60" s="40" t="s">
        <v>22</v>
      </c>
      <c r="G60" s="88">
        <v>8</v>
      </c>
      <c r="H60" s="88">
        <v>8</v>
      </c>
      <c r="I60" s="88">
        <v>8</v>
      </c>
      <c r="J60" s="88">
        <v>4</v>
      </c>
      <c r="K60" s="88">
        <v>4</v>
      </c>
      <c r="L60" s="88"/>
      <c r="M60" s="89"/>
      <c r="N60" s="90">
        <v>8</v>
      </c>
      <c r="O60" s="88">
        <v>8</v>
      </c>
      <c r="P60" s="88">
        <v>8</v>
      </c>
      <c r="Q60" s="88">
        <v>4</v>
      </c>
      <c r="R60" s="88">
        <v>4</v>
      </c>
      <c r="S60" s="88"/>
      <c r="T60" s="89"/>
      <c r="U60" s="90">
        <v>8</v>
      </c>
      <c r="V60" s="88">
        <v>8</v>
      </c>
      <c r="W60" s="88">
        <v>8</v>
      </c>
      <c r="X60" s="88">
        <v>4</v>
      </c>
      <c r="Y60" s="88">
        <v>4</v>
      </c>
      <c r="Z60" s="88"/>
      <c r="AA60" s="89"/>
      <c r="AB60" s="90">
        <v>8</v>
      </c>
      <c r="AC60" s="88">
        <v>8</v>
      </c>
      <c r="AD60" s="88">
        <v>8</v>
      </c>
      <c r="AE60" s="88">
        <v>4</v>
      </c>
      <c r="AF60" s="88">
        <v>4</v>
      </c>
      <c r="AG60" s="88"/>
      <c r="AH60" s="89"/>
      <c r="AI60" s="91">
        <v>128</v>
      </c>
      <c r="AJ60" s="172"/>
      <c r="AK60" s="92" t="s">
        <v>91</v>
      </c>
      <c r="AL60" s="93"/>
    </row>
    <row r="61" spans="1:41" s="94" customFormat="1" ht="22.5" customHeight="1" x14ac:dyDescent="0.15">
      <c r="A61" s="87"/>
      <c r="B61" s="336"/>
      <c r="C61" s="338"/>
      <c r="D61" s="165"/>
      <c r="E61" s="340"/>
      <c r="F61" s="40" t="s">
        <v>8</v>
      </c>
      <c r="G61" s="88"/>
      <c r="H61" s="88"/>
      <c r="I61" s="88"/>
      <c r="J61" s="88">
        <v>3</v>
      </c>
      <c r="K61" s="88">
        <v>5</v>
      </c>
      <c r="L61" s="88"/>
      <c r="M61" s="89"/>
      <c r="N61" s="90"/>
      <c r="O61" s="88"/>
      <c r="P61" s="88"/>
      <c r="Q61" s="88">
        <v>3</v>
      </c>
      <c r="R61" s="88">
        <v>5</v>
      </c>
      <c r="S61" s="88"/>
      <c r="T61" s="89"/>
      <c r="U61" s="90"/>
      <c r="V61" s="88"/>
      <c r="W61" s="88"/>
      <c r="X61" s="88">
        <v>3</v>
      </c>
      <c r="Y61" s="88">
        <v>5</v>
      </c>
      <c r="Z61" s="88"/>
      <c r="AA61" s="89"/>
      <c r="AB61" s="90"/>
      <c r="AC61" s="88"/>
      <c r="AD61" s="88"/>
      <c r="AE61" s="88">
        <v>3</v>
      </c>
      <c r="AF61" s="88">
        <v>5</v>
      </c>
      <c r="AG61" s="88"/>
      <c r="AH61" s="89"/>
      <c r="AI61" s="91">
        <v>32</v>
      </c>
      <c r="AJ61" s="173"/>
      <c r="AK61" s="95" t="s">
        <v>92</v>
      </c>
      <c r="AL61" s="93"/>
    </row>
    <row r="62" spans="1:41" s="94" customFormat="1" ht="7.5" customHeight="1" x14ac:dyDescent="0.15">
      <c r="A62" s="87"/>
      <c r="B62" s="96"/>
      <c r="C62" s="97"/>
      <c r="D62" s="97"/>
      <c r="E62" s="59"/>
      <c r="F62" s="61"/>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8"/>
      <c r="AJ62" s="98"/>
      <c r="AK62" s="99"/>
      <c r="AL62" s="93"/>
    </row>
    <row r="63" spans="1:41" s="100" customFormat="1" ht="22.5" customHeight="1" x14ac:dyDescent="0.15">
      <c r="B63" s="101" t="s">
        <v>78</v>
      </c>
      <c r="R63" s="332" t="s">
        <v>58</v>
      </c>
      <c r="S63" s="333"/>
      <c r="T63" s="333"/>
      <c r="U63" s="334"/>
      <c r="V63" s="332" t="s">
        <v>8</v>
      </c>
      <c r="W63" s="333"/>
      <c r="X63" s="333"/>
      <c r="Y63" s="333"/>
      <c r="Z63" s="333"/>
      <c r="AA63" s="333"/>
      <c r="AB63" s="333"/>
      <c r="AC63" s="333"/>
      <c r="AD63" s="334"/>
      <c r="AE63" s="332" t="s">
        <v>59</v>
      </c>
      <c r="AF63" s="333"/>
      <c r="AG63" s="333"/>
      <c r="AH63" s="334"/>
      <c r="AI63" s="102"/>
      <c r="AJ63" s="102"/>
      <c r="AK63" s="103"/>
    </row>
    <row r="64" spans="1:41" s="100" customFormat="1" ht="22.5" customHeight="1" x14ac:dyDescent="0.15">
      <c r="B64" s="101"/>
      <c r="K64" s="94" t="s">
        <v>9</v>
      </c>
      <c r="R64" s="269" t="s">
        <v>38</v>
      </c>
      <c r="S64" s="270"/>
      <c r="T64" s="270"/>
      <c r="U64" s="271"/>
      <c r="V64" s="291" t="s">
        <v>48</v>
      </c>
      <c r="W64" s="292"/>
      <c r="X64" s="292"/>
      <c r="Y64" s="292"/>
      <c r="Z64" s="292"/>
      <c r="AA64" s="292"/>
      <c r="AB64" s="292"/>
      <c r="AC64" s="292"/>
      <c r="AD64" s="293"/>
      <c r="AE64" s="269" t="s">
        <v>49</v>
      </c>
      <c r="AF64" s="270"/>
      <c r="AG64" s="270"/>
      <c r="AH64" s="271"/>
      <c r="AI64" s="102"/>
      <c r="AJ64" s="102"/>
      <c r="AK64" s="103"/>
    </row>
    <row r="65" spans="1:38" s="100" customFormat="1" ht="7.5" customHeight="1" x14ac:dyDescent="0.15">
      <c r="B65" s="101"/>
      <c r="L65" s="104"/>
      <c r="R65" s="105"/>
      <c r="S65" s="105"/>
      <c r="T65" s="105"/>
      <c r="U65" s="105"/>
      <c r="V65" s="105"/>
      <c r="W65" s="105"/>
      <c r="X65" s="105"/>
      <c r="Y65" s="105"/>
      <c r="Z65" s="105"/>
      <c r="AA65" s="105"/>
      <c r="AB65" s="105"/>
      <c r="AC65" s="105"/>
      <c r="AD65" s="105"/>
      <c r="AE65" s="105"/>
      <c r="AF65" s="105"/>
      <c r="AG65" s="105"/>
      <c r="AH65" s="105"/>
      <c r="AI65" s="106"/>
      <c r="AJ65" s="106"/>
      <c r="AK65" s="103"/>
    </row>
    <row r="66" spans="1:38" s="169" customFormat="1" ht="23.25" customHeight="1" x14ac:dyDescent="0.15">
      <c r="A66" s="166"/>
      <c r="B66" s="167" t="s">
        <v>60</v>
      </c>
      <c r="C66" s="167"/>
      <c r="D66" s="167"/>
      <c r="E66" s="167"/>
      <c r="F66" s="168"/>
      <c r="G66" s="168"/>
      <c r="H66" s="167"/>
      <c r="J66" s="250" t="s">
        <v>50</v>
      </c>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70"/>
      <c r="AI66" s="170"/>
      <c r="AJ66" s="170"/>
      <c r="AK66" s="170"/>
      <c r="AL66" s="166"/>
    </row>
    <row r="67" spans="1:38" s="86" customFormat="1" ht="23.25" customHeight="1" x14ac:dyDescent="0.15">
      <c r="B67" s="109" t="s">
        <v>61</v>
      </c>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10"/>
      <c r="AJ67" s="110"/>
      <c r="AK67" s="111"/>
    </row>
    <row r="68" spans="1:38" s="86" customFormat="1" ht="23.25" customHeight="1" x14ac:dyDescent="0.15">
      <c r="B68" s="171" t="s">
        <v>62</v>
      </c>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c r="AH68" s="109"/>
      <c r="AI68" s="110"/>
      <c r="AJ68" s="110"/>
      <c r="AK68" s="111"/>
    </row>
    <row r="69" spans="1:38" s="80" customFormat="1" ht="23.25" customHeight="1" x14ac:dyDescent="0.15">
      <c r="B69" s="274" t="s">
        <v>142</v>
      </c>
      <c r="C69" s="274"/>
      <c r="D69" s="274"/>
      <c r="E69" s="274"/>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4"/>
      <c r="AE69" s="274"/>
      <c r="AF69" s="274"/>
      <c r="AG69" s="274"/>
      <c r="AH69" s="274"/>
      <c r="AI69" s="274"/>
      <c r="AJ69" s="274"/>
      <c r="AK69" s="274"/>
    </row>
    <row r="70" spans="1:38" s="169" customFormat="1" ht="23.25" customHeight="1" x14ac:dyDescent="0.15">
      <c r="A70" s="166"/>
      <c r="B70" s="294" t="s">
        <v>143</v>
      </c>
      <c r="C70" s="294"/>
      <c r="D70" s="294"/>
      <c r="E70" s="294"/>
      <c r="F70" s="294"/>
      <c r="G70" s="294"/>
      <c r="H70" s="294"/>
      <c r="I70" s="294"/>
      <c r="J70" s="294"/>
      <c r="K70" s="294"/>
      <c r="L70" s="294"/>
      <c r="M70" s="294"/>
      <c r="N70" s="294"/>
      <c r="O70" s="294"/>
      <c r="P70" s="294"/>
      <c r="Q70" s="294"/>
      <c r="R70" s="294"/>
      <c r="S70" s="294"/>
      <c r="T70" s="294"/>
      <c r="U70" s="294"/>
      <c r="V70" s="294"/>
      <c r="W70" s="294"/>
      <c r="X70" s="294"/>
      <c r="Y70" s="294"/>
      <c r="Z70" s="294"/>
      <c r="AA70" s="294"/>
      <c r="AB70" s="294"/>
      <c r="AC70" s="294"/>
      <c r="AD70" s="294"/>
      <c r="AE70" s="294"/>
      <c r="AF70" s="294"/>
      <c r="AG70" s="294"/>
      <c r="AH70" s="294"/>
      <c r="AI70" s="294"/>
      <c r="AJ70" s="294"/>
      <c r="AK70" s="166"/>
    </row>
    <row r="71" spans="1:38" s="169" customFormat="1" ht="23.25" customHeight="1" x14ac:dyDescent="0.15">
      <c r="A71" s="166"/>
      <c r="B71" s="294" t="s">
        <v>141</v>
      </c>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166"/>
    </row>
    <row r="72" spans="1:38" s="94" customFormat="1" ht="23.25" customHeight="1" x14ac:dyDescent="0.15">
      <c r="A72" s="93"/>
      <c r="B72" s="323" t="s">
        <v>63</v>
      </c>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3"/>
      <c r="AK72" s="323"/>
      <c r="AL72" s="93"/>
    </row>
    <row r="73" spans="1:38" s="80" customFormat="1" ht="23.25" customHeight="1" x14ac:dyDescent="0.15">
      <c r="B73" s="81" t="s">
        <v>64</v>
      </c>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row>
    <row r="74" spans="1:38" s="86" customFormat="1" ht="23.25" customHeight="1" x14ac:dyDescent="0.15">
      <c r="B74" s="109" t="s">
        <v>65</v>
      </c>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10"/>
      <c r="AJ74" s="110"/>
      <c r="AK74" s="111"/>
    </row>
    <row r="75" spans="1:38" s="94" customFormat="1" ht="23.25" customHeight="1" x14ac:dyDescent="0.15">
      <c r="A75" s="93"/>
      <c r="B75" s="87" t="s">
        <v>66</v>
      </c>
      <c r="C75" s="87"/>
      <c r="D75" s="87"/>
      <c r="E75" s="87"/>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107"/>
      <c r="AJ75" s="107"/>
      <c r="AK75" s="108"/>
      <c r="AL75" s="93"/>
    </row>
    <row r="76" spans="1:38" s="94" customFormat="1" ht="23.25" customHeight="1" x14ac:dyDescent="0.15">
      <c r="B76" s="262" t="s">
        <v>154</v>
      </c>
      <c r="C76" s="262"/>
      <c r="D76" s="262"/>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262"/>
      <c r="AC76" s="262"/>
      <c r="AD76" s="262"/>
      <c r="AE76" s="262"/>
      <c r="AF76" s="262"/>
      <c r="AG76" s="262"/>
      <c r="AH76" s="262"/>
      <c r="AI76" s="262"/>
      <c r="AJ76" s="262"/>
      <c r="AK76" s="262"/>
    </row>
  </sheetData>
  <mergeCells count="108">
    <mergeCell ref="B71:AJ71"/>
    <mergeCell ref="B72:AK72"/>
    <mergeCell ref="B76:AK76"/>
    <mergeCell ref="B54:D54"/>
    <mergeCell ref="B57:AK57"/>
    <mergeCell ref="B60:B61"/>
    <mergeCell ref="C60:C61"/>
    <mergeCell ref="E60:E61"/>
    <mergeCell ref="R63:U63"/>
    <mergeCell ref="C34:C35"/>
    <mergeCell ref="C36:C37"/>
    <mergeCell ref="C30:C31"/>
    <mergeCell ref="AJ6:AJ8"/>
    <mergeCell ref="S50:T50"/>
    <mergeCell ref="B47:F47"/>
    <mergeCell ref="B44:F44"/>
    <mergeCell ref="B46:F46"/>
    <mergeCell ref="V54:AK54"/>
    <mergeCell ref="AJ12:AJ13"/>
    <mergeCell ref="AJ14:AJ15"/>
    <mergeCell ref="V1:AI1"/>
    <mergeCell ref="U6:AA6"/>
    <mergeCell ref="AB6:AH6"/>
    <mergeCell ref="C14:C15"/>
    <mergeCell ref="B16:B17"/>
    <mergeCell ref="C16:C17"/>
    <mergeCell ref="AK6:AK8"/>
    <mergeCell ref="AK12:AK43"/>
    <mergeCell ref="AJ38:AJ39"/>
    <mergeCell ref="AJ40:AJ41"/>
    <mergeCell ref="AJ42:AJ43"/>
    <mergeCell ref="C28:C29"/>
    <mergeCell ref="E36:E37"/>
    <mergeCell ref="B34:B35"/>
    <mergeCell ref="B38:B39"/>
    <mergeCell ref="C38:C39"/>
    <mergeCell ref="C40:C41"/>
    <mergeCell ref="AJ18:AJ19"/>
    <mergeCell ref="AJ20:AJ21"/>
    <mergeCell ref="AJ22:AJ23"/>
    <mergeCell ref="B26:B27"/>
    <mergeCell ref="C26:C27"/>
    <mergeCell ref="G6:M6"/>
    <mergeCell ref="C12:C13"/>
    <mergeCell ref="B24:B25"/>
    <mergeCell ref="C22:C23"/>
    <mergeCell ref="J1:K1"/>
    <mergeCell ref="U2:AI2"/>
    <mergeCell ref="N6:T6"/>
    <mergeCell ref="C20:C21"/>
    <mergeCell ref="C24:C25"/>
    <mergeCell ref="B22:B23"/>
    <mergeCell ref="AI6:AI8"/>
    <mergeCell ref="E24:E25"/>
    <mergeCell ref="L2:M2"/>
    <mergeCell ref="E12:E13"/>
    <mergeCell ref="B12:B13"/>
    <mergeCell ref="C6:C8"/>
    <mergeCell ref="F6:F7"/>
    <mergeCell ref="B14:B15"/>
    <mergeCell ref="E16:E17"/>
    <mergeCell ref="E40:E41"/>
    <mergeCell ref="D42:F42"/>
    <mergeCell ref="D43:F43"/>
    <mergeCell ref="E38:E39"/>
    <mergeCell ref="AE63:AH63"/>
    <mergeCell ref="E14:E15"/>
    <mergeCell ref="I54:M54"/>
    <mergeCell ref="AJ30:AJ31"/>
    <mergeCell ref="AJ32:AJ33"/>
    <mergeCell ref="AJ34:AJ35"/>
    <mergeCell ref="AJ36:AJ37"/>
    <mergeCell ref="AJ16:AJ17"/>
    <mergeCell ref="E20:E21"/>
    <mergeCell ref="E22:E23"/>
    <mergeCell ref="AI42:AI43"/>
    <mergeCell ref="E26:E27"/>
    <mergeCell ref="E28:E29"/>
    <mergeCell ref="E30:E31"/>
    <mergeCell ref="U50:V50"/>
    <mergeCell ref="W50:X50"/>
    <mergeCell ref="B45:F45"/>
    <mergeCell ref="AJ24:AJ25"/>
    <mergeCell ref="AJ26:AJ27"/>
    <mergeCell ref="B18:B19"/>
    <mergeCell ref="B30:B31"/>
    <mergeCell ref="C18:C19"/>
    <mergeCell ref="E18:E19"/>
    <mergeCell ref="B20:B21"/>
    <mergeCell ref="B28:B29"/>
    <mergeCell ref="B70:AJ70"/>
    <mergeCell ref="S52:T52"/>
    <mergeCell ref="B69:AK69"/>
    <mergeCell ref="U52:V52"/>
    <mergeCell ref="W52:X52"/>
    <mergeCell ref="R64:U64"/>
    <mergeCell ref="V64:AD64"/>
    <mergeCell ref="B40:B41"/>
    <mergeCell ref="B36:B37"/>
    <mergeCell ref="AE64:AH64"/>
    <mergeCell ref="G54:H54"/>
    <mergeCell ref="N54:R54"/>
    <mergeCell ref="E32:E33"/>
    <mergeCell ref="E34:E35"/>
    <mergeCell ref="AJ28:AJ29"/>
    <mergeCell ref="B32:B33"/>
    <mergeCell ref="V63:AD63"/>
    <mergeCell ref="C32:C33"/>
  </mergeCells>
  <phoneticPr fontId="8"/>
  <dataValidations count="1">
    <dataValidation type="list" allowBlank="1" showInputMessage="1" showErrorMessage="1" sqref="C9:C41">
      <formula1>"A,B,C,D"</formula1>
    </dataValidation>
  </dataValidations>
  <printOptions horizontalCentered="1"/>
  <pageMargins left="0.19685039370078741" right="0.19685039370078741" top="0.39370078740157483" bottom="0" header="0.23622047244094491" footer="0.31496062992125984"/>
  <pageSetup paperSize="9" scale="77" orientation="landscape" cellComments="asDisplayed" r:id="rId1"/>
  <headerFooter alignWithMargins="0">
    <oddHeader>&amp;L&amp;12参考様式１－４&amp;R&amp;A</oddHeader>
  </headerFooter>
  <rowBreaks count="1" manualBreakCount="1">
    <brk id="41" max="36"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1"/>
  <sheetViews>
    <sheetView workbookViewId="0">
      <selection activeCell="J20" sqref="J20"/>
    </sheetView>
  </sheetViews>
  <sheetFormatPr defaultRowHeight="13.5" x14ac:dyDescent="0.15"/>
  <sheetData>
    <row r="2" spans="1:9" ht="14.25" x14ac:dyDescent="0.15">
      <c r="A2" s="251" t="s">
        <v>115</v>
      </c>
    </row>
    <row r="4" spans="1:9" x14ac:dyDescent="0.15">
      <c r="A4" t="s">
        <v>116</v>
      </c>
    </row>
    <row r="5" spans="1:9" x14ac:dyDescent="0.15">
      <c r="A5" t="s">
        <v>117</v>
      </c>
    </row>
    <row r="6" spans="1:9" x14ac:dyDescent="0.15">
      <c r="A6" s="365" t="s">
        <v>130</v>
      </c>
      <c r="B6" s="365"/>
      <c r="C6" s="365"/>
      <c r="D6" s="365"/>
      <c r="E6" s="365"/>
      <c r="F6" s="365"/>
      <c r="G6" s="365"/>
      <c r="H6" s="365"/>
      <c r="I6" s="365"/>
    </row>
    <row r="7" spans="1:9" x14ac:dyDescent="0.15">
      <c r="A7" s="365"/>
      <c r="B7" s="365"/>
      <c r="C7" s="365"/>
      <c r="D7" s="365"/>
      <c r="E7" s="365"/>
      <c r="F7" s="365"/>
      <c r="G7" s="365"/>
      <c r="H7" s="365"/>
      <c r="I7" s="365"/>
    </row>
    <row r="8" spans="1:9" x14ac:dyDescent="0.15">
      <c r="A8" s="365"/>
      <c r="B8" s="365"/>
      <c r="C8" s="365"/>
      <c r="D8" s="365"/>
      <c r="E8" s="365"/>
      <c r="F8" s="365"/>
      <c r="G8" s="365"/>
      <c r="H8" s="365"/>
      <c r="I8" s="365"/>
    </row>
    <row r="9" spans="1:9" x14ac:dyDescent="0.15">
      <c r="A9" s="365"/>
      <c r="B9" s="365"/>
      <c r="C9" s="365"/>
      <c r="D9" s="365"/>
      <c r="E9" s="365"/>
      <c r="F9" s="365"/>
      <c r="G9" s="365"/>
      <c r="H9" s="365"/>
      <c r="I9" s="365"/>
    </row>
    <row r="10" spans="1:9" x14ac:dyDescent="0.15">
      <c r="A10" s="365"/>
      <c r="B10" s="365"/>
      <c r="C10" s="365"/>
      <c r="D10" s="365"/>
      <c r="E10" s="365"/>
      <c r="F10" s="365"/>
      <c r="G10" s="365"/>
      <c r="H10" s="365"/>
      <c r="I10" s="365"/>
    </row>
    <row r="11" spans="1:9" x14ac:dyDescent="0.15">
      <c r="A11" s="365"/>
      <c r="B11" s="365"/>
      <c r="C11" s="365"/>
      <c r="D11" s="365"/>
      <c r="E11" s="365"/>
      <c r="F11" s="365"/>
      <c r="G11" s="365"/>
      <c r="H11" s="365"/>
      <c r="I11" s="365"/>
    </row>
    <row r="12" spans="1:9" x14ac:dyDescent="0.15">
      <c r="A12" s="365"/>
      <c r="B12" s="365"/>
      <c r="C12" s="365"/>
      <c r="D12" s="365"/>
      <c r="E12" s="365"/>
      <c r="F12" s="365"/>
      <c r="G12" s="365"/>
      <c r="H12" s="365"/>
      <c r="I12" s="365"/>
    </row>
    <row r="13" spans="1:9" x14ac:dyDescent="0.15">
      <c r="A13" s="252"/>
      <c r="B13" s="252"/>
      <c r="C13" s="252"/>
      <c r="D13" s="252"/>
      <c r="E13" s="252"/>
      <c r="F13" s="252"/>
      <c r="G13" s="252"/>
      <c r="H13" s="252"/>
      <c r="I13" s="252"/>
    </row>
    <row r="14" spans="1:9" x14ac:dyDescent="0.15">
      <c r="A14" t="s">
        <v>118</v>
      </c>
    </row>
    <row r="15" spans="1:9" x14ac:dyDescent="0.15">
      <c r="A15" s="365" t="s">
        <v>119</v>
      </c>
      <c r="B15" s="365"/>
      <c r="C15" s="365"/>
      <c r="D15" s="365"/>
      <c r="E15" s="365"/>
      <c r="F15" s="365"/>
      <c r="G15" s="365"/>
      <c r="H15" s="365"/>
      <c r="I15" s="365"/>
    </row>
    <row r="16" spans="1:9" x14ac:dyDescent="0.15">
      <c r="A16" s="365"/>
      <c r="B16" s="365"/>
      <c r="C16" s="365"/>
      <c r="D16" s="365"/>
      <c r="E16" s="365"/>
      <c r="F16" s="365"/>
      <c r="G16" s="365"/>
      <c r="H16" s="365"/>
      <c r="I16" s="365"/>
    </row>
    <row r="17" spans="1:9" x14ac:dyDescent="0.15">
      <c r="A17" s="365"/>
      <c r="B17" s="365"/>
      <c r="C17" s="365"/>
      <c r="D17" s="365"/>
      <c r="E17" s="365"/>
      <c r="F17" s="365"/>
      <c r="G17" s="365"/>
      <c r="H17" s="365"/>
      <c r="I17" s="365"/>
    </row>
    <row r="18" spans="1:9" x14ac:dyDescent="0.15">
      <c r="A18" s="365"/>
      <c r="B18" s="365"/>
      <c r="C18" s="365"/>
      <c r="D18" s="365"/>
      <c r="E18" s="365"/>
      <c r="F18" s="365"/>
      <c r="G18" s="365"/>
      <c r="H18" s="365"/>
      <c r="I18" s="365"/>
    </row>
    <row r="19" spans="1:9" x14ac:dyDescent="0.15">
      <c r="A19" s="252"/>
      <c r="B19" s="252"/>
      <c r="C19" s="252"/>
      <c r="D19" s="252"/>
      <c r="E19" s="252"/>
      <c r="F19" s="252"/>
      <c r="G19" s="252"/>
      <c r="H19" s="252"/>
      <c r="I19" s="252"/>
    </row>
    <row r="20" spans="1:9" x14ac:dyDescent="0.15">
      <c r="A20" t="s">
        <v>120</v>
      </c>
    </row>
    <row r="21" spans="1:9" ht="13.5" customHeight="1" x14ac:dyDescent="0.15">
      <c r="A21" s="365" t="s">
        <v>129</v>
      </c>
      <c r="B21" s="365"/>
      <c r="C21" s="365"/>
      <c r="D21" s="365"/>
      <c r="E21" s="365"/>
      <c r="F21" s="365"/>
      <c r="G21" s="365"/>
      <c r="H21" s="365"/>
      <c r="I21" s="365"/>
    </row>
    <row r="22" spans="1:9" x14ac:dyDescent="0.15">
      <c r="A22" s="365"/>
      <c r="B22" s="365"/>
      <c r="C22" s="365"/>
      <c r="D22" s="365"/>
      <c r="E22" s="365"/>
      <c r="F22" s="365"/>
      <c r="G22" s="365"/>
      <c r="H22" s="365"/>
      <c r="I22" s="365"/>
    </row>
    <row r="23" spans="1:9" x14ac:dyDescent="0.15">
      <c r="A23" s="365"/>
      <c r="B23" s="365"/>
      <c r="C23" s="365"/>
      <c r="D23" s="365"/>
      <c r="E23" s="365"/>
      <c r="F23" s="365"/>
      <c r="G23" s="365"/>
      <c r="H23" s="365"/>
      <c r="I23" s="365"/>
    </row>
    <row r="24" spans="1:9" x14ac:dyDescent="0.15">
      <c r="A24" s="365"/>
      <c r="B24" s="365"/>
      <c r="C24" s="365"/>
      <c r="D24" s="365"/>
      <c r="E24" s="365"/>
      <c r="F24" s="365"/>
      <c r="G24" s="365"/>
      <c r="H24" s="365"/>
      <c r="I24" s="365"/>
    </row>
    <row r="25" spans="1:9" x14ac:dyDescent="0.15">
      <c r="A25" s="365"/>
      <c r="B25" s="365"/>
      <c r="C25" s="365"/>
      <c r="D25" s="365"/>
      <c r="E25" s="365"/>
      <c r="F25" s="365"/>
      <c r="G25" s="365"/>
      <c r="H25" s="365"/>
      <c r="I25" s="365"/>
    </row>
    <row r="26" spans="1:9" x14ac:dyDescent="0.15">
      <c r="A26" s="365"/>
      <c r="B26" s="365"/>
      <c r="C26" s="365"/>
      <c r="D26" s="365"/>
      <c r="E26" s="365"/>
      <c r="F26" s="365"/>
      <c r="G26" s="365"/>
      <c r="H26" s="365"/>
      <c r="I26" s="365"/>
    </row>
    <row r="27" spans="1:9" x14ac:dyDescent="0.15">
      <c r="A27" s="365"/>
      <c r="B27" s="365"/>
      <c r="C27" s="365"/>
      <c r="D27" s="365"/>
      <c r="E27" s="365"/>
      <c r="F27" s="365"/>
      <c r="G27" s="365"/>
      <c r="H27" s="365"/>
      <c r="I27" s="365"/>
    </row>
    <row r="28" spans="1:9" x14ac:dyDescent="0.15">
      <c r="A28" s="365"/>
      <c r="B28" s="365"/>
      <c r="C28" s="365"/>
      <c r="D28" s="365"/>
      <c r="E28" s="365"/>
      <c r="F28" s="365"/>
      <c r="G28" s="365"/>
      <c r="H28" s="365"/>
      <c r="I28" s="365"/>
    </row>
    <row r="29" spans="1:9" x14ac:dyDescent="0.15">
      <c r="A29" s="252"/>
      <c r="B29" s="252"/>
      <c r="C29" s="252"/>
      <c r="D29" s="252"/>
      <c r="E29" s="252"/>
      <c r="F29" s="252"/>
      <c r="G29" s="252"/>
      <c r="H29" s="252"/>
      <c r="I29" s="252"/>
    </row>
    <row r="31" spans="1:9" x14ac:dyDescent="0.15">
      <c r="A31" t="s">
        <v>121</v>
      </c>
    </row>
    <row r="32" spans="1:9" x14ac:dyDescent="0.15">
      <c r="A32" s="365" t="s">
        <v>122</v>
      </c>
      <c r="B32" s="365"/>
      <c r="C32" s="365"/>
      <c r="D32" s="365"/>
      <c r="E32" s="365"/>
      <c r="F32" s="365"/>
      <c r="G32" s="365"/>
      <c r="H32" s="365"/>
      <c r="I32" s="365"/>
    </row>
    <row r="33" spans="1:9" x14ac:dyDescent="0.15">
      <c r="A33" s="365"/>
      <c r="B33" s="365"/>
      <c r="C33" s="365"/>
      <c r="D33" s="365"/>
      <c r="E33" s="365"/>
      <c r="F33" s="365"/>
      <c r="G33" s="365"/>
      <c r="H33" s="365"/>
      <c r="I33" s="365"/>
    </row>
    <row r="34" spans="1:9" x14ac:dyDescent="0.15">
      <c r="A34" s="365" t="s">
        <v>123</v>
      </c>
      <c r="B34" s="365"/>
      <c r="C34" s="365"/>
      <c r="D34" s="365"/>
      <c r="E34" s="365"/>
      <c r="F34" s="365"/>
      <c r="G34" s="365"/>
      <c r="H34" s="365"/>
      <c r="I34" s="365"/>
    </row>
    <row r="35" spans="1:9" x14ac:dyDescent="0.15">
      <c r="A35" s="365"/>
      <c r="B35" s="365"/>
      <c r="C35" s="365"/>
      <c r="D35" s="365"/>
      <c r="E35" s="365"/>
      <c r="F35" s="365"/>
      <c r="G35" s="365"/>
      <c r="H35" s="365"/>
      <c r="I35" s="365"/>
    </row>
    <row r="36" spans="1:9" ht="13.5" customHeight="1" x14ac:dyDescent="0.15">
      <c r="A36" s="365" t="s">
        <v>124</v>
      </c>
      <c r="B36" s="365"/>
      <c r="C36" s="365"/>
      <c r="D36" s="365"/>
      <c r="E36" s="365"/>
      <c r="F36" s="365"/>
      <c r="G36" s="365"/>
      <c r="H36" s="365"/>
      <c r="I36" s="365"/>
    </row>
    <row r="37" spans="1:9" x14ac:dyDescent="0.15">
      <c r="A37" s="365"/>
      <c r="B37" s="365"/>
      <c r="C37" s="365"/>
      <c r="D37" s="365"/>
      <c r="E37" s="365"/>
      <c r="F37" s="365"/>
      <c r="G37" s="365"/>
      <c r="H37" s="365"/>
      <c r="I37" s="365"/>
    </row>
    <row r="38" spans="1:9" x14ac:dyDescent="0.15">
      <c r="A38" s="365"/>
      <c r="B38" s="365"/>
      <c r="C38" s="365"/>
      <c r="D38" s="365"/>
      <c r="E38" s="365"/>
      <c r="F38" s="365"/>
      <c r="G38" s="365"/>
      <c r="H38" s="365"/>
      <c r="I38" s="365"/>
    </row>
    <row r="40" spans="1:9" x14ac:dyDescent="0.15">
      <c r="A40" t="s">
        <v>126</v>
      </c>
    </row>
    <row r="41" spans="1:9" ht="13.5" customHeight="1" x14ac:dyDescent="0.15">
      <c r="A41" s="373" t="s">
        <v>127</v>
      </c>
      <c r="B41" s="374"/>
      <c r="C41" s="374"/>
      <c r="D41" s="374"/>
      <c r="E41" s="374"/>
      <c r="F41" s="374"/>
      <c r="G41" s="374"/>
      <c r="H41" s="374"/>
      <c r="I41" s="375"/>
    </row>
    <row r="42" spans="1:9" ht="13.5" customHeight="1" x14ac:dyDescent="0.15">
      <c r="A42" s="253"/>
      <c r="B42" s="253"/>
      <c r="C42" s="253"/>
      <c r="D42" s="253"/>
      <c r="E42" s="253"/>
      <c r="F42" s="253"/>
      <c r="G42" s="253"/>
      <c r="H42" s="253"/>
      <c r="I42" s="253"/>
    </row>
    <row r="43" spans="1:9" x14ac:dyDescent="0.15">
      <c r="A43" s="376" t="s">
        <v>128</v>
      </c>
      <c r="B43" s="376"/>
      <c r="C43" s="376"/>
      <c r="D43" s="376"/>
      <c r="E43" s="376"/>
      <c r="F43" s="376"/>
      <c r="G43" s="376"/>
      <c r="H43" s="376"/>
      <c r="I43" s="376"/>
    </row>
    <row r="44" spans="1:9" x14ac:dyDescent="0.15">
      <c r="A44" s="376"/>
      <c r="B44" s="376"/>
      <c r="C44" s="376"/>
      <c r="D44" s="376"/>
      <c r="E44" s="376"/>
      <c r="F44" s="376"/>
      <c r="G44" s="376"/>
      <c r="H44" s="376"/>
      <c r="I44" s="376"/>
    </row>
    <row r="45" spans="1:9" x14ac:dyDescent="0.15">
      <c r="A45" s="376"/>
      <c r="B45" s="376"/>
      <c r="C45" s="376"/>
      <c r="D45" s="376"/>
      <c r="E45" s="376"/>
      <c r="F45" s="376"/>
      <c r="G45" s="376"/>
      <c r="H45" s="376"/>
      <c r="I45" s="376"/>
    </row>
    <row r="46" spans="1:9" x14ac:dyDescent="0.15">
      <c r="A46" s="376"/>
      <c r="B46" s="376"/>
      <c r="C46" s="376"/>
      <c r="D46" s="376"/>
      <c r="E46" s="376"/>
      <c r="F46" s="376"/>
      <c r="G46" s="376"/>
      <c r="H46" s="376"/>
      <c r="I46" s="376"/>
    </row>
    <row r="47" spans="1:9" x14ac:dyDescent="0.15">
      <c r="A47" s="376"/>
      <c r="B47" s="376"/>
      <c r="C47" s="376"/>
      <c r="D47" s="376"/>
      <c r="E47" s="376"/>
      <c r="F47" s="376"/>
      <c r="G47" s="376"/>
      <c r="H47" s="376"/>
      <c r="I47" s="376"/>
    </row>
    <row r="48" spans="1:9" x14ac:dyDescent="0.15">
      <c r="A48" s="376"/>
      <c r="B48" s="376"/>
      <c r="C48" s="376"/>
      <c r="D48" s="376"/>
      <c r="E48" s="376"/>
      <c r="F48" s="376"/>
      <c r="G48" s="376"/>
      <c r="H48" s="376"/>
      <c r="I48" s="376"/>
    </row>
    <row r="49" spans="1:9" x14ac:dyDescent="0.15">
      <c r="A49" s="376"/>
      <c r="B49" s="376"/>
      <c r="C49" s="376"/>
      <c r="D49" s="376"/>
      <c r="E49" s="376"/>
      <c r="F49" s="376"/>
      <c r="G49" s="376"/>
      <c r="H49" s="376"/>
      <c r="I49" s="376"/>
    </row>
    <row r="50" spans="1:9" x14ac:dyDescent="0.15">
      <c r="A50" s="376"/>
      <c r="B50" s="376"/>
      <c r="C50" s="376"/>
      <c r="D50" s="376"/>
      <c r="E50" s="376"/>
      <c r="F50" s="376"/>
      <c r="G50" s="376"/>
      <c r="H50" s="376"/>
      <c r="I50" s="376"/>
    </row>
    <row r="51" spans="1:9" x14ac:dyDescent="0.15">
      <c r="A51" s="376"/>
      <c r="B51" s="376"/>
      <c r="C51" s="376"/>
      <c r="D51" s="376"/>
      <c r="E51" s="376"/>
      <c r="F51" s="376"/>
      <c r="G51" s="376"/>
      <c r="H51" s="376"/>
      <c r="I51" s="376"/>
    </row>
    <row r="52" spans="1:9" x14ac:dyDescent="0.15">
      <c r="A52" s="376"/>
      <c r="B52" s="376"/>
      <c r="C52" s="376"/>
      <c r="D52" s="376"/>
      <c r="E52" s="376"/>
      <c r="F52" s="376"/>
      <c r="G52" s="376"/>
      <c r="H52" s="376"/>
      <c r="I52" s="376"/>
    </row>
    <row r="53" spans="1:9" x14ac:dyDescent="0.15">
      <c r="A53" s="376"/>
      <c r="B53" s="376"/>
      <c r="C53" s="376"/>
      <c r="D53" s="376"/>
      <c r="E53" s="376"/>
      <c r="F53" s="376"/>
      <c r="G53" s="376"/>
      <c r="H53" s="376"/>
      <c r="I53" s="376"/>
    </row>
    <row r="54" spans="1:9" x14ac:dyDescent="0.15">
      <c r="A54" s="376"/>
      <c r="B54" s="376"/>
      <c r="C54" s="376"/>
      <c r="D54" s="376"/>
      <c r="E54" s="376"/>
      <c r="F54" s="376"/>
      <c r="G54" s="376"/>
      <c r="H54" s="376"/>
      <c r="I54" s="376"/>
    </row>
    <row r="55" spans="1:9" x14ac:dyDescent="0.15">
      <c r="A55" s="376"/>
      <c r="B55" s="376"/>
      <c r="C55" s="376"/>
      <c r="D55" s="376"/>
      <c r="E55" s="376"/>
      <c r="F55" s="376"/>
      <c r="G55" s="376"/>
      <c r="H55" s="376"/>
      <c r="I55" s="376"/>
    </row>
    <row r="56" spans="1:9" x14ac:dyDescent="0.15">
      <c r="A56" s="252"/>
      <c r="B56" s="252"/>
      <c r="C56" s="252"/>
      <c r="D56" s="252"/>
      <c r="E56" s="252"/>
      <c r="F56" s="252"/>
      <c r="G56" s="252"/>
      <c r="H56" s="252"/>
      <c r="I56" s="252"/>
    </row>
    <row r="57" spans="1:9" x14ac:dyDescent="0.15">
      <c r="A57" s="252"/>
      <c r="B57" s="252"/>
      <c r="C57" s="252"/>
      <c r="D57" s="252"/>
      <c r="E57" s="252"/>
      <c r="F57" s="252"/>
      <c r="G57" s="252"/>
      <c r="H57" s="252"/>
      <c r="I57" s="252"/>
    </row>
    <row r="58" spans="1:9" x14ac:dyDescent="0.15">
      <c r="A58" s="366" t="s">
        <v>125</v>
      </c>
      <c r="B58" s="367"/>
      <c r="C58" s="367"/>
      <c r="D58" s="367"/>
      <c r="E58" s="367"/>
      <c r="F58" s="367"/>
      <c r="G58" s="367"/>
      <c r="H58" s="367"/>
      <c r="I58" s="368"/>
    </row>
    <row r="59" spans="1:9" x14ac:dyDescent="0.15">
      <c r="A59" s="369"/>
      <c r="B59" s="370"/>
      <c r="C59" s="370"/>
      <c r="D59" s="370"/>
      <c r="E59" s="370"/>
      <c r="F59" s="370"/>
      <c r="G59" s="370"/>
      <c r="H59" s="370"/>
      <c r="I59" s="371"/>
    </row>
    <row r="61" spans="1:9" ht="13.5" customHeight="1" x14ac:dyDescent="0.15">
      <c r="A61" s="372" t="s">
        <v>131</v>
      </c>
      <c r="B61" s="372"/>
      <c r="C61" s="372"/>
      <c r="D61" s="372"/>
      <c r="E61" s="372"/>
      <c r="F61" s="372"/>
      <c r="G61" s="372"/>
      <c r="H61" s="372"/>
      <c r="I61" s="372"/>
    </row>
    <row r="62" spans="1:9" x14ac:dyDescent="0.15">
      <c r="A62" s="372"/>
      <c r="B62" s="372"/>
      <c r="C62" s="372"/>
      <c r="D62" s="372"/>
      <c r="E62" s="372"/>
      <c r="F62" s="372"/>
      <c r="G62" s="372"/>
      <c r="H62" s="372"/>
      <c r="I62" s="372"/>
    </row>
    <row r="63" spans="1:9" x14ac:dyDescent="0.15">
      <c r="A63" s="372"/>
      <c r="B63" s="372"/>
      <c r="C63" s="372"/>
      <c r="D63" s="372"/>
      <c r="E63" s="372"/>
      <c r="F63" s="372"/>
      <c r="G63" s="372"/>
      <c r="H63" s="372"/>
      <c r="I63" s="372"/>
    </row>
    <row r="64" spans="1:9" x14ac:dyDescent="0.15">
      <c r="A64" s="372"/>
      <c r="B64" s="372"/>
      <c r="C64" s="372"/>
      <c r="D64" s="372"/>
      <c r="E64" s="372"/>
      <c r="F64" s="372"/>
      <c r="G64" s="372"/>
      <c r="H64" s="372"/>
      <c r="I64" s="372"/>
    </row>
    <row r="65" spans="1:9" x14ac:dyDescent="0.15">
      <c r="A65" s="372"/>
      <c r="B65" s="372"/>
      <c r="C65" s="372"/>
      <c r="D65" s="372"/>
      <c r="E65" s="372"/>
      <c r="F65" s="372"/>
      <c r="G65" s="372"/>
      <c r="H65" s="372"/>
      <c r="I65" s="372"/>
    </row>
    <row r="66" spans="1:9" x14ac:dyDescent="0.15">
      <c r="A66" s="372"/>
      <c r="B66" s="372"/>
      <c r="C66" s="372"/>
      <c r="D66" s="372"/>
      <c r="E66" s="372"/>
      <c r="F66" s="372"/>
      <c r="G66" s="372"/>
      <c r="H66" s="372"/>
      <c r="I66" s="372"/>
    </row>
    <row r="67" spans="1:9" x14ac:dyDescent="0.15">
      <c r="A67" s="372"/>
      <c r="B67" s="372"/>
      <c r="C67" s="372"/>
      <c r="D67" s="372"/>
      <c r="E67" s="372"/>
      <c r="F67" s="372"/>
      <c r="G67" s="372"/>
      <c r="H67" s="372"/>
      <c r="I67" s="372"/>
    </row>
    <row r="68" spans="1:9" x14ac:dyDescent="0.15">
      <c r="A68" s="372"/>
      <c r="B68" s="372"/>
      <c r="C68" s="372"/>
      <c r="D68" s="372"/>
      <c r="E68" s="372"/>
      <c r="F68" s="372"/>
      <c r="G68" s="372"/>
      <c r="H68" s="372"/>
      <c r="I68" s="372"/>
    </row>
    <row r="69" spans="1:9" x14ac:dyDescent="0.15">
      <c r="A69" s="372"/>
      <c r="B69" s="372"/>
      <c r="C69" s="372"/>
      <c r="D69" s="372"/>
      <c r="E69" s="372"/>
      <c r="F69" s="372"/>
      <c r="G69" s="372"/>
      <c r="H69" s="372"/>
      <c r="I69" s="372"/>
    </row>
    <row r="70" spans="1:9" x14ac:dyDescent="0.15">
      <c r="A70" s="372"/>
      <c r="B70" s="372"/>
      <c r="C70" s="372"/>
      <c r="D70" s="372"/>
      <c r="E70" s="372"/>
      <c r="F70" s="372"/>
      <c r="G70" s="372"/>
      <c r="H70" s="372"/>
      <c r="I70" s="372"/>
    </row>
    <row r="71" spans="1:9" x14ac:dyDescent="0.15">
      <c r="A71" s="372"/>
      <c r="B71" s="372"/>
      <c r="C71" s="372"/>
      <c r="D71" s="372"/>
      <c r="E71" s="372"/>
      <c r="F71" s="372"/>
      <c r="G71" s="372"/>
      <c r="H71" s="372"/>
      <c r="I71" s="372"/>
    </row>
  </sheetData>
  <mergeCells count="10">
    <mergeCell ref="A6:I12"/>
    <mergeCell ref="A15:I18"/>
    <mergeCell ref="A21:I28"/>
    <mergeCell ref="A58:I59"/>
    <mergeCell ref="A61:I71"/>
    <mergeCell ref="A41:I41"/>
    <mergeCell ref="A43:I55"/>
    <mergeCell ref="A32:I33"/>
    <mergeCell ref="A34:I35"/>
    <mergeCell ref="A36:I38"/>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小規模多機能★時間★</vt:lpstr>
      <vt:lpstr>小規模多機能★時間★介護従業者16人以上</vt:lpstr>
      <vt:lpstr>小規模多機能★時間★記載例</vt:lpstr>
      <vt:lpstr>常勤換算の考え方</vt:lpstr>
      <vt:lpstr>小規模多機能★時間★!Print_Area</vt:lpstr>
      <vt:lpstr>小規模多機能★時間★介護従業者16人以上!Print_Area</vt:lpstr>
      <vt:lpstr>小規模多機能★時間★記載例!Print_Area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【指定申請用】参考様式1-1（小規模）</dc:title>
  <dc:creator>札幌市保健福祉局保健福祉部</dc:creator>
  <cp:lastModifiedBy>Administrator</cp:lastModifiedBy>
  <cp:lastPrinted>2018-06-15T04:09:07Z</cp:lastPrinted>
  <dcterms:created xsi:type="dcterms:W3CDTF">2005-02-21T08:58:26Z</dcterms:created>
  <dcterms:modified xsi:type="dcterms:W3CDTF">2019-06-05T02:36:28Z</dcterms:modified>
</cp:coreProperties>
</file>