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2"/>
  <workbookPr defaultThemeVersion="166925"/>
  <xr:revisionPtr xr6:coauthVersionLast="47" xr6:coauthVersionMax="47" documentId="13_ncr:1_{F5AD81A4-EFFE-4C20-9D77-AD239152619C}" revIDLastSave="0" xr10:uidLastSave="{00000000-0000-0000-0000-000000000000}"/>
  <bookViews>
    <workbookView xr2:uid="{275E1E8A-493D-4163-AD3B-AFFC28FB6456}" windowHeight="10440" windowWidth="19300" xWindow="-50" yWindow="-50"/>
  </bookViews>
  <sheets>
    <sheet r:id="rId1" name="４月１日現在" sheetId="1"/>
  </sheets>
  <externalReferences>
    <externalReference r:id="rId2"/>
  </externalReferences>
  <definedNames>
    <definedName localSheetId="0" name="_xlnm.Print_Area">'４月１日現在'!$A$1:$L$95</definedName>
    <definedName localSheetId="0" name="_xlnm.Print_Titles">'４月１日現在'!$2:$5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A2" i="1"/>
  <c r="L133" i="1"/>
  <c r="I128" i="1"/>
  <c r="A109" i="1"/>
  <c r="J111" i="1"/>
  <c r="A134" i="1"/>
  <c r="F115" i="1"/>
  <c r="L111" i="1"/>
  <c r="D127" i="1"/>
  <c r="K129" i="1"/>
  <c r="I111" i="1"/>
  <c r="D131" i="1"/>
  <c r="E124" i="1"/>
  <c r="H125" i="1"/>
  <c r="B126" i="1"/>
  <c r="C135" i="1"/>
  <c r="L125" i="1"/>
  <c r="J129" i="1"/>
  <c r="C111" i="1"/>
  <c r="B135" i="1"/>
  <c r="L105" i="1"/>
  <c r="A117" i="1"/>
  <c r="L113" i="1"/>
  <c r="F113" i="1"/>
  <c r="A121" i="1"/>
  <c r="A123" i="1"/>
  <c r="K131" i="1"/>
  <c r="I127" i="1"/>
  <c r="F107" i="1"/>
  <c r="A122" i="1"/>
  <c r="F126" i="1"/>
  <c r="B108" i="1"/>
  <c r="G105" i="1"/>
  <c r="A133" i="1"/>
  <c r="E98" i="1"/>
  <c r="F128" i="1"/>
  <c r="G97" i="1"/>
  <c r="I129" i="1"/>
  <c r="J135" i="1"/>
  <c r="F102" i="1"/>
  <c r="D108" i="1"/>
  <c r="E106" i="1"/>
  <c r="G114" i="1"/>
  <c r="B129" i="1"/>
  <c r="H128" i="1"/>
  <c r="G112" i="1"/>
  <c r="C131" i="1"/>
  <c r="C99" i="1"/>
  <c r="J110" i="1"/>
  <c r="I119" i="1"/>
  <c r="L123" i="1"/>
  <c r="G101" i="1"/>
  <c r="B123" i="1"/>
  <c r="J98" i="1"/>
  <c r="C121" i="1"/>
  <c r="C128" i="1"/>
  <c r="F134" i="1"/>
  <c r="L124" i="1"/>
  <c r="K98" i="1"/>
  <c r="I103" i="1"/>
  <c r="B113" i="1"/>
  <c r="L100" i="1"/>
  <c r="A105" i="1"/>
  <c r="B109" i="1"/>
  <c r="F109" i="1"/>
  <c r="H103" i="1"/>
  <c r="E131" i="1"/>
  <c r="H101" i="1"/>
  <c r="L102" i="1"/>
  <c r="I121" i="1"/>
  <c r="A102" i="1"/>
  <c r="C113" i="1"/>
  <c r="B105" i="1"/>
  <c r="B100" i="1"/>
  <c r="K109" i="1"/>
  <c r="I116" i="1"/>
  <c r="B112" i="1"/>
  <c r="L117" i="1"/>
  <c r="E134" i="1"/>
  <c r="B98" i="1"/>
  <c r="J131" i="1"/>
  <c r="I133" i="1"/>
  <c r="G129" i="1"/>
  <c r="B122" i="1"/>
  <c r="C124" i="1"/>
  <c r="E135" i="1"/>
  <c r="J117" i="1"/>
  <c r="E122" i="1"/>
  <c r="A136" i="1"/>
  <c r="A110" i="1"/>
  <c r="J121" i="1"/>
  <c r="A135" i="1"/>
  <c r="H105" i="1"/>
  <c r="C120" i="1"/>
  <c r="B121" i="1"/>
  <c r="E123" i="1"/>
  <c r="C129" i="1"/>
  <c r="G113" i="1"/>
  <c r="A115" i="1"/>
  <c r="D123" i="1"/>
  <c r="D120" i="1"/>
  <c r="C103" i="1"/>
  <c r="J118" i="1"/>
  <c r="D106" i="1"/>
  <c r="A113" i="1"/>
  <c r="D101" i="1"/>
  <c r="I113" i="1"/>
  <c r="B99" i="1"/>
  <c r="B137" i="1"/>
  <c r="G118" i="1"/>
  <c r="K134" i="1"/>
  <c r="F118" i="1"/>
  <c r="A129" i="1"/>
  <c r="F106" i="1"/>
  <c r="F111" i="1"/>
  <c r="B107" i="1"/>
  <c r="A99" i="1"/>
  <c r="J127" i="1"/>
  <c r="K101" i="1"/>
  <c r="I126" i="1"/>
  <c r="K137" i="1"/>
  <c r="C122" i="1"/>
  <c r="J112" i="1"/>
  <c r="K111" i="1"/>
  <c r="C105" i="1"/>
  <c r="D125" i="1"/>
  <c r="C136" i="1"/>
  <c r="K110" i="1"/>
  <c r="A137" i="1"/>
  <c r="J109" i="1"/>
  <c r="E127" i="1"/>
  <c r="H97" i="1"/>
  <c r="C117" i="1"/>
  <c r="G130" i="1"/>
  <c r="H116" i="1"/>
  <c r="I100" i="1"/>
  <c r="J134" i="1"/>
  <c r="I105" i="1"/>
  <c r="I136" i="1"/>
  <c r="D114" i="1"/>
  <c r="J125" i="1"/>
  <c r="F135" i="1"/>
  <c r="L97" i="1"/>
  <c r="H104" i="1"/>
  <c r="F108" i="1"/>
  <c r="H133" i="1"/>
  <c r="A101" i="1"/>
  <c r="L108" i="1"/>
  <c r="B119" i="1"/>
  <c r="B125" i="1"/>
  <c r="A132" i="1"/>
  <c r="G116" i="1"/>
  <c r="L136" i="1"/>
  <c r="G102" i="1"/>
  <c r="I106" i="1"/>
  <c r="E119" i="1"/>
  <c r="G109" i="1"/>
  <c r="C125" i="1"/>
  <c r="C98" i="1"/>
  <c r="I120" i="1"/>
  <c r="A103" i="1"/>
  <c r="F137" i="1"/>
  <c r="A120" i="1"/>
  <c r="B111" i="1"/>
  <c r="F101" i="1"/>
  <c r="C116" i="1"/>
  <c r="F103" i="1"/>
  <c r="K103" i="1"/>
  <c r="G128" i="1"/>
  <c r="F136" i="1"/>
  <c r="K122" i="1"/>
  <c r="I122" i="1"/>
  <c r="H98" i="1"/>
  <c r="C106" i="1"/>
  <c r="C133" i="1"/>
  <c r="A114" i="1"/>
  <c r="E102" i="1"/>
  <c r="A131" i="1"/>
  <c r="G99" i="1"/>
  <c r="L118" i="1"/>
  <c r="D104" i="1"/>
  <c r="I131" i="1"/>
  <c r="H102" i="1"/>
  <c r="L114" i="1"/>
  <c r="B124" i="1"/>
  <c r="J100" i="1"/>
  <c r="G123" i="1"/>
  <c r="B131" i="1"/>
  <c r="J105" i="1"/>
  <c r="F123" i="1"/>
  <c r="K126" i="1"/>
  <c r="J120" i="1"/>
  <c r="E125" i="1"/>
  <c r="C118" i="1"/>
  <c r="D134" i="1"/>
  <c r="F129" i="1"/>
  <c r="B132" i="1"/>
  <c r="D135" i="1"/>
  <c r="G103" i="1"/>
  <c r="J122" i="1"/>
  <c r="K100" i="1"/>
  <c r="D115" i="1"/>
  <c r="G125" i="1"/>
  <c r="L115" i="1"/>
  <c r="J103" i="1"/>
  <c r="C132" i="1"/>
  <c r="J106" i="1"/>
  <c r="L130" i="1"/>
  <c r="D136" i="1"/>
  <c r="H118" i="1"/>
  <c r="D112" i="1"/>
  <c r="J123" i="1"/>
  <c r="C107" i="1"/>
  <c r="K130" i="1"/>
  <c r="L106" i="1"/>
  <c r="H115" i="1"/>
  <c r="C109" i="1"/>
  <c r="D98" i="1"/>
  <c r="J136" i="1"/>
  <c r="F120" i="1"/>
  <c r="F117" i="1"/>
  <c r="E100" i="1"/>
  <c r="G137" i="1"/>
  <c r="L131" i="1"/>
  <c r="H123" i="1"/>
  <c r="A107" i="1"/>
  <c r="K121" i="1"/>
  <c r="D111" i="1"/>
  <c r="L122" i="1"/>
  <c r="G126" i="1"/>
  <c r="E113" i="1"/>
  <c r="G111" i="1"/>
  <c r="G124" i="1"/>
  <c r="G106" i="1"/>
  <c r="A116" i="1"/>
  <c r="F98" i="1"/>
  <c r="L104" i="1"/>
  <c r="J104" i="1"/>
  <c r="G133" i="1"/>
  <c r="I132" i="1"/>
  <c r="D137" i="1"/>
  <c r="L120" i="1"/>
  <c r="B102" i="1"/>
  <c r="E104" i="1"/>
  <c r="I135" i="1"/>
  <c r="H122" i="1"/>
  <c r="B110" i="1"/>
  <c r="I134" i="1"/>
  <c r="L128" i="1"/>
  <c r="F122" i="1"/>
  <c r="H135" i="1"/>
  <c r="D128" i="1"/>
  <c r="A125" i="1"/>
  <c r="E99" i="1"/>
  <c r="B134" i="1"/>
  <c r="H121" i="1"/>
  <c r="D121" i="1"/>
  <c r="D113" i="1"/>
  <c r="E121" i="1"/>
  <c r="H126" i="1"/>
  <c r="H114" i="1"/>
  <c r="B97" i="1"/>
  <c r="D103" i="1"/>
  <c r="J102" i="1"/>
  <c r="E105" i="1"/>
  <c r="I114" i="1"/>
  <c r="L137" i="1"/>
  <c r="K124" i="1"/>
  <c r="D126" i="1"/>
  <c r="L129" i="1"/>
  <c r="C97" i="1"/>
  <c r="I104" i="1"/>
  <c r="L109" i="1"/>
  <c r="J97" i="1"/>
  <c r="K115" i="1"/>
  <c r="E136" i="1"/>
  <c r="H108" i="1"/>
  <c r="H119" i="1"/>
  <c r="C119" i="1"/>
  <c r="I108" i="1"/>
  <c r="H110" i="1"/>
  <c r="D132" i="1"/>
  <c r="H117" i="1"/>
  <c r="F97" i="1"/>
  <c r="H127" i="1"/>
  <c r="C104" i="1"/>
  <c r="K108" i="1"/>
  <c r="D102" i="1"/>
  <c r="G134" i="1"/>
  <c r="A112" i="1"/>
  <c r="E133" i="1"/>
  <c r="J137" i="1"/>
  <c r="E137" i="1"/>
  <c r="E116" i="1"/>
  <c r="B116" i="1"/>
  <c r="J99" i="1"/>
  <c r="K106" i="1"/>
  <c r="J132" i="1"/>
  <c r="J101" i="1"/>
  <c r="H134" i="1"/>
  <c r="I107" i="1"/>
  <c r="F100" i="1"/>
  <c r="F99" i="1"/>
  <c r="K113" i="1"/>
  <c r="H129" i="1"/>
  <c r="A130" i="1"/>
  <c r="C123" i="1"/>
  <c r="E114" i="1"/>
  <c r="F133" i="1"/>
  <c r="K135" i="1"/>
  <c r="K118" i="1"/>
  <c r="L99" i="1"/>
  <c r="F114" i="1"/>
  <c r="I99" i="1"/>
  <c r="C100" i="1"/>
  <c r="E129" i="1"/>
  <c r="E117" i="1"/>
  <c r="L132" i="1"/>
  <c r="C127" i="1"/>
  <c r="G117" i="1"/>
  <c r="K114" i="1"/>
  <c r="E109" i="1"/>
  <c r="D118" i="1"/>
  <c r="C134" i="1"/>
  <c r="G98" i="1"/>
  <c r="L119" i="1"/>
  <c r="K127" i="1"/>
  <c r="F112" i="1"/>
  <c r="F132" i="1"/>
  <c r="K104" i="1"/>
  <c r="B128" i="1"/>
  <c r="B133" i="1"/>
  <c r="H130" i="1"/>
  <c r="A108" i="1"/>
  <c r="A111" i="1"/>
  <c r="A100" i="1"/>
  <c r="D133" i="1"/>
  <c r="I112" i="1"/>
  <c r="H113" i="1"/>
  <c r="G122" i="1"/>
  <c r="J116" i="1"/>
  <c r="J124" i="1"/>
  <c r="F127" i="1"/>
  <c r="F110" i="1"/>
  <c r="C101" i="1"/>
  <c r="B127" i="1"/>
  <c r="I109" i="1"/>
  <c r="J130" i="1"/>
  <c r="C102" i="1"/>
  <c r="H111" i="1"/>
  <c r="G131" i="1"/>
  <c r="K133" i="1"/>
  <c r="E108" i="1"/>
  <c r="D116" i="1"/>
  <c r="G104" i="1"/>
  <c r="I101" i="1"/>
  <c r="K120" i="1"/>
  <c r="D130" i="1"/>
  <c r="C130" i="1"/>
  <c r="H107" i="1"/>
  <c r="L134" i="1"/>
  <c r="A106" i="1"/>
  <c r="H99" i="1"/>
  <c r="J107" i="1"/>
  <c r="I98" i="1"/>
  <c r="C114" i="1"/>
  <c r="L110" i="1"/>
  <c r="D110" i="1"/>
  <c r="G135" i="1"/>
  <c r="B114" i="1"/>
  <c r="J119" i="1"/>
  <c r="L101" i="1"/>
  <c r="K125" i="1"/>
  <c r="F104" i="1"/>
  <c r="B115" i="1"/>
  <c r="I110" i="1"/>
  <c r="D129" i="1"/>
  <c r="E115" i="1"/>
  <c r="C115" i="1"/>
  <c r="G119" i="1"/>
  <c r="K97" i="1"/>
  <c r="A104" i="1"/>
  <c r="F121" i="1"/>
  <c r="G120" i="1"/>
  <c r="K136" i="1"/>
  <c r="J115" i="1"/>
  <c r="A126" i="1"/>
  <c r="H112" i="1"/>
  <c r="F131" i="1"/>
  <c r="D99" i="1"/>
  <c r="E120" i="1"/>
  <c r="D122" i="1"/>
  <c r="H120" i="1"/>
  <c r="K105" i="1"/>
  <c r="L127" i="1"/>
  <c r="E110" i="1"/>
  <c r="C110" i="1"/>
  <c r="H137" i="1"/>
  <c r="I118" i="1"/>
  <c r="A98" i="1"/>
  <c r="H131" i="1"/>
  <c r="H136" i="1"/>
  <c r="F130" i="1"/>
  <c r="G107" i="1"/>
  <c r="L112" i="1"/>
  <c r="J114" i="1"/>
  <c r="L121" i="1"/>
  <c r="E107" i="1"/>
  <c r="K119" i="1"/>
  <c r="I97" i="1"/>
  <c r="J108" i="1"/>
  <c r="I130" i="1"/>
  <c r="H100" i="1"/>
  <c r="E126" i="1"/>
  <c r="B120" i="1"/>
  <c r="K107" i="1"/>
  <c r="F105" i="1"/>
  <c r="H106" i="1"/>
  <c r="C112" i="1"/>
  <c r="I115" i="1"/>
  <c r="D97" i="1"/>
  <c r="E103" i="1"/>
  <c r="G108" i="1"/>
  <c r="F119" i="1"/>
  <c r="G127" i="1"/>
  <c r="B106" i="1"/>
  <c r="A127" i="1"/>
  <c r="G115" i="1"/>
  <c r="D109" i="1"/>
  <c r="A124" i="1"/>
  <c r="C137" i="1"/>
  <c r="J126" i="1"/>
  <c r="C108" i="1"/>
  <c r="L107" i="1"/>
  <c r="D124" i="1"/>
  <c r="D107" i="1"/>
  <c r="G136" i="1"/>
  <c r="L98" i="1"/>
  <c r="D117" i="1"/>
  <c r="F125" i="1"/>
  <c r="H124" i="1"/>
  <c r="E101" i="1"/>
  <c r="L103" i="1"/>
  <c r="A119" i="1"/>
  <c r="E118" i="1"/>
  <c r="G110" i="1"/>
  <c r="K112" i="1"/>
  <c r="I124" i="1"/>
  <c r="E97" i="1"/>
  <c r="F124" i="1"/>
  <c r="K132" i="1"/>
  <c r="H132" i="1"/>
  <c r="A118" i="1"/>
  <c r="L126" i="1"/>
  <c r="B103" i="1"/>
  <c r="J133" i="1"/>
  <c r="G132" i="1"/>
  <c r="D105" i="1"/>
  <c r="K128" i="1"/>
  <c r="J128" i="1"/>
  <c r="B136" i="1"/>
  <c r="E112" i="1"/>
  <c r="E111" i="1"/>
  <c r="E128" i="1"/>
  <c r="B104" i="1"/>
  <c r="D100" i="1"/>
  <c r="G121" i="1"/>
  <c r="I137" i="1"/>
  <c r="I123" i="1"/>
  <c r="B118" i="1"/>
  <c r="A128" i="1"/>
  <c r="I102" i="1"/>
  <c r="H109" i="1"/>
  <c r="B130" i="1"/>
  <c r="D119" i="1"/>
  <c r="K102" i="1"/>
  <c r="E130" i="1"/>
  <c r="K99" i="1"/>
  <c r="C126" i="1"/>
  <c r="E132" i="1"/>
  <c r="B101" i="1"/>
  <c r="I117" i="1"/>
  <c r="J113" i="1"/>
  <c r="F116" i="1"/>
  <c r="K123" i="1"/>
  <c r="L135" i="1"/>
  <c r="B117" i="1"/>
  <c r="G100" i="1"/>
  <c r="A97" i="1"/>
  <c r="K116" i="1"/>
  <c r="K117" i="1"/>
  <c r="I125" i="1"/>
  <c r="L116" i="1"/>
</calcChain>
</file>

<file path=xl/sharedStrings.xml><?xml version="1.0" encoding="utf-8"?>
<sst xmlns="http://schemas.openxmlformats.org/spreadsheetml/2006/main" count="878" uniqueCount="311">
  <si>
    <t>番号</t>
    <phoneticPr fontId="2"/>
  </si>
  <si>
    <t>予算課</t>
    <phoneticPr fontId="2"/>
  </si>
  <si>
    <t>工種</t>
    <phoneticPr fontId="2"/>
  </si>
  <si>
    <t>工　　　事　　　名</t>
    <phoneticPr fontId="2"/>
  </si>
  <si>
    <t>工事担当課</t>
    <phoneticPr fontId="2"/>
  </si>
  <si>
    <t>概算設計額
(税込､千円)</t>
    <phoneticPr fontId="2"/>
  </si>
  <si>
    <t>予定
工期
（始）</t>
    <phoneticPr fontId="2"/>
  </si>
  <si>
    <t>予定
工期
（終）</t>
    <phoneticPr fontId="2"/>
  </si>
  <si>
    <t>契約方法</t>
    <phoneticPr fontId="2"/>
  </si>
  <si>
    <t>施　工　場　所</t>
    <phoneticPr fontId="2"/>
  </si>
  <si>
    <t>工　　事　　概　　要</t>
    <phoneticPr fontId="2"/>
  </si>
  <si>
    <t>特　記　事　項</t>
    <phoneticPr fontId="2"/>
  </si>
  <si>
    <t>土木課</t>
  </si>
  <si>
    <t>土木一式</t>
  </si>
  <si>
    <t>R8年
4月</t>
  </si>
  <si>
    <t>R8年
12月</t>
  </si>
  <si>
    <t>一般競争入札</t>
  </si>
  <si>
    <t>西21条北4丁目</t>
  </si>
  <si>
    <t>R8年
6月</t>
  </si>
  <si>
    <t>R9年
3月</t>
  </si>
  <si>
    <t>稲田町西2線3～4号</t>
  </si>
  <si>
    <t>国の交付金等内示額によっては、金額変更又は未執行の可能性あり
国の予算成立時期によっては発注時期変更の可能性あり</t>
  </si>
  <si>
    <t>都市計画道路18条通整備工事その２</t>
  </si>
  <si>
    <t>西18～19条南3丁目</t>
  </si>
  <si>
    <t>車道橋撤去 40ｍ
歩道橋撤去 29ｍ</t>
  </si>
  <si>
    <t>泉8号・以平西10線線舗装新設工事</t>
  </si>
  <si>
    <t>R8年
10月</t>
  </si>
  <si>
    <t>以平町西10線0～1号</t>
  </si>
  <si>
    <t>工機橋ほか補修工事</t>
  </si>
  <si>
    <t>R9年
1月</t>
  </si>
  <si>
    <t>緑ヶ丘3条通3丁目1番地ほか</t>
  </si>
  <si>
    <t>伸縮継手、支承・地覆・高欄補修、断面修復、塗装ほか</t>
  </si>
  <si>
    <t>学校地域連携課</t>
  </si>
  <si>
    <t>西陵中学校グラウンド改修工事</t>
  </si>
  <si>
    <t>西18条南2丁目</t>
  </si>
  <si>
    <t>グラウンド改修
A=1.2ha</t>
  </si>
  <si>
    <t>栄小学校グラウンド改修工事</t>
  </si>
  <si>
    <t>西17条北1丁目</t>
  </si>
  <si>
    <t>グラウンド改修
A=0.8ha</t>
  </si>
  <si>
    <t>紅葉橋補修工事</t>
  </si>
  <si>
    <t>岩内町4線</t>
  </si>
  <si>
    <t>伸縮継手、支承・地覆補修、断面修復、塗装ほか</t>
  </si>
  <si>
    <t>泉・以平西8線線舗装新設工事</t>
  </si>
  <si>
    <t>R8年
7月</t>
  </si>
  <si>
    <t>以平町西8線6～8号</t>
  </si>
  <si>
    <t>L=598m W=5.5m</t>
  </si>
  <si>
    <t>桜木橋補修工事</t>
  </si>
  <si>
    <t>R9年
2月</t>
  </si>
  <si>
    <t>桜木町基線</t>
  </si>
  <si>
    <t>支承、ひび割れ補修、断面修復、塗装ほか</t>
  </si>
  <si>
    <t>上帯広18号・美栄31号線ほか舗装新設工事</t>
  </si>
  <si>
    <t>R8年
11月</t>
  </si>
  <si>
    <t>美栄町西7～8線ほか</t>
  </si>
  <si>
    <t>L=560m W=5.5m</t>
  </si>
  <si>
    <t>農村振興課</t>
  </si>
  <si>
    <t>林道橋補修工事</t>
  </si>
  <si>
    <t>帯広市岩内町</t>
  </si>
  <si>
    <t>橋面防水、伸縮装置取替、橋台断面補修など</t>
  </si>
  <si>
    <t>国の交付金等の内示額によっては、金額の変更または未執行の可能性あり</t>
  </si>
  <si>
    <t>道路維持課</t>
  </si>
  <si>
    <t>道路縦断管整備工事</t>
  </si>
  <si>
    <t>西20条南5丁目ほか</t>
  </si>
  <si>
    <t>舗装工　L=103m　W=4.5m</t>
  </si>
  <si>
    <t>横断歩道改良工事</t>
  </si>
  <si>
    <t>R8年
8月</t>
  </si>
  <si>
    <t>見積合わせ</t>
  </si>
  <si>
    <t>市内</t>
  </si>
  <si>
    <t>横断歩道改良1箇所</t>
  </si>
  <si>
    <t>公安委員会等との協議によっては、金額の変更または未執行の可能性あり</t>
  </si>
  <si>
    <t>泉・西5線線ほか舗装新設工事</t>
  </si>
  <si>
    <t>R8年
9月</t>
  </si>
  <si>
    <t>泉町西4線9～10号ほか</t>
  </si>
  <si>
    <t>L=450m W=5.5m</t>
  </si>
  <si>
    <t>建築一式</t>
  </si>
  <si>
    <t>旧愛国農業センター解体・複合化施設外構工事</t>
  </si>
  <si>
    <t>住宅営繕課</t>
  </si>
  <si>
    <t>R8年5月</t>
  </si>
  <si>
    <t>R8年11月</t>
  </si>
  <si>
    <t>愛国町基線39番地</t>
  </si>
  <si>
    <t>W造平屋建
延床面積約343㎡解体及び外構</t>
  </si>
  <si>
    <t>戸籍住民課</t>
  </si>
  <si>
    <t>火葬場煙突用断熱材石綿対策工事</t>
  </si>
  <si>
    <t>R8年
5月</t>
  </si>
  <si>
    <t>川西町西2線25番地</t>
  </si>
  <si>
    <t>煙突アスベスト対策(H=8.6m、φ458)</t>
  </si>
  <si>
    <t>火葬場外壁タイル点検補修工事（Ⅴ期）</t>
  </si>
  <si>
    <t>外壁タイルの調査、剥落防止改修
約446㎡</t>
  </si>
  <si>
    <t>総務課</t>
  </si>
  <si>
    <t>庁舎外壁・屋上改修工事（行政棟）</t>
  </si>
  <si>
    <t>R10年12月</t>
  </si>
  <si>
    <t>西５条南７丁目</t>
  </si>
  <si>
    <t>大空団地４街区建替事業建築主体工事（ヒルズ３号棟）</t>
  </si>
  <si>
    <t>R9年
12月</t>
  </si>
  <si>
    <t>大空町9丁目</t>
  </si>
  <si>
    <t>RC造5階建35戸
延床面積（付帯含）3,087㎡</t>
  </si>
  <si>
    <t>大空団地４街区(藤1・2号棟、桜）除却工事</t>
  </si>
  <si>
    <t>CB造2階建7棟
延床面積合計約1,886㎡</t>
  </si>
  <si>
    <t>みどりの課</t>
  </si>
  <si>
    <t>公園施設バリアフリー化建築主体工事（緑ヶ丘公園）</t>
  </si>
  <si>
    <t>字緑ケ丘2番地</t>
  </si>
  <si>
    <t>W造平屋建
延床面積73㎡
トイレ新築</t>
  </si>
  <si>
    <t>広野団地屋根改修工事</t>
  </si>
  <si>
    <t>広野町西2線152番地</t>
  </si>
  <si>
    <t>住戸棟、物置屋根改修
約789㎡</t>
  </si>
  <si>
    <t>広野団地個別改善工事</t>
  </si>
  <si>
    <t>住戸10戸の段差解消及び緊急通報装置等設置</t>
  </si>
  <si>
    <t>市民活動課</t>
  </si>
  <si>
    <t>(仮称)大空福祉センター新築建築主体工事</t>
  </si>
  <si>
    <t>R9年
9月</t>
  </si>
  <si>
    <t>大空町3丁目</t>
  </si>
  <si>
    <t>S造平屋建
延床面積（付帯含）828㎡</t>
  </si>
  <si>
    <t>国の交付金等の内示額によっては、金額の変更又は未執行の可能性あり。</t>
  </si>
  <si>
    <t>南町中学校長寿命化改修建築主体工事</t>
  </si>
  <si>
    <t>西17条南35丁目</t>
  </si>
  <si>
    <t>校舎及び屋内運動場
延床面積約6,255㎡</t>
  </si>
  <si>
    <t>とび</t>
  </si>
  <si>
    <t>視線誘導標設置工事</t>
  </si>
  <si>
    <t>視線誘導標設置8基</t>
  </si>
  <si>
    <t>南商業高等学校</t>
  </si>
  <si>
    <t>防水</t>
  </si>
  <si>
    <t>帯広南商業高等学校屋上防水改修工事（普通教室棟）</t>
  </si>
  <si>
    <t>西21条南5丁目</t>
  </si>
  <si>
    <t>屋上防水改修
約 1,600㎡（平場部面積）</t>
  </si>
  <si>
    <t>塗装</t>
  </si>
  <si>
    <t>北郊団地外壁改修工事（２号棟）</t>
  </si>
  <si>
    <t>西14条南1丁目</t>
  </si>
  <si>
    <t>機械</t>
  </si>
  <si>
    <t>大空団地４街区建替事業昇降機設備工事（ヒルズ３号棟）</t>
  </si>
  <si>
    <t>RC造5階建35戸
延床面積（付帯含）3,087㎡
新築に係る昇降機設備</t>
  </si>
  <si>
    <t>火葬場４号炉大型化（セラミック化）改修工事</t>
  </si>
  <si>
    <t>主燃焼炉改修1基
再燃焼炉改修1基
燃焼用送風機1台
霊台車1台</t>
  </si>
  <si>
    <t>若葉団地エレベーター改修工事（１号棟）</t>
  </si>
  <si>
    <t>西17条南6丁目</t>
  </si>
  <si>
    <t>9人乗り(積載量600㎏)、5停止の昇降機設備1基更新</t>
  </si>
  <si>
    <t>以平農業センタ―体育館解体工事</t>
  </si>
  <si>
    <t>R8年10月</t>
  </si>
  <si>
    <t>以平町西8線12番地</t>
  </si>
  <si>
    <t>W造平屋建
延床面積約229㎡</t>
  </si>
  <si>
    <t>消防課</t>
  </si>
  <si>
    <t>解体</t>
  </si>
  <si>
    <t>帯広市消防団大正第２分団詰所解体工事</t>
  </si>
  <si>
    <t>愛国町基線41番地</t>
  </si>
  <si>
    <t>大正団地簡易平屋建除却工事</t>
  </si>
  <si>
    <t>大正町基線100番地</t>
  </si>
  <si>
    <t>CB造平屋建4棟
延床面積合計約726㎡</t>
  </si>
  <si>
    <t>公園施設解体工事（緑ヶ丘公園）</t>
  </si>
  <si>
    <t>セラミックブロック造平屋建
トイレ延床面積約37㎡</t>
  </si>
  <si>
    <t>建具</t>
  </si>
  <si>
    <t>大空団地４街区建替事業木製建具工事（ヒルズ３号棟）</t>
  </si>
  <si>
    <t>RC造5階建35戸
延床面積（付帯含）3,087㎡
新築に係る木製建具</t>
  </si>
  <si>
    <t>電気</t>
  </si>
  <si>
    <t>大空団地４街区建替事業電気設備工事（ヒルズ３号棟）</t>
  </si>
  <si>
    <t>RC造5階建35戸
延床面積（付帯含）3,087㎡
新築に係る電気設備</t>
  </si>
  <si>
    <t>帯広第一中学校照明LED化改修工事</t>
  </si>
  <si>
    <t>西13条北7丁目1番地</t>
  </si>
  <si>
    <t>校舎及び屋内運動場の照明器具LED化</t>
  </si>
  <si>
    <t>つつじが丘小学校照明LED化改修工事</t>
  </si>
  <si>
    <t>西24条南3丁目39番地</t>
  </si>
  <si>
    <t>緑園中学校照明LED化改修工事</t>
  </si>
  <si>
    <t>西22条南4丁目2番地</t>
  </si>
  <si>
    <t>花園小学校照明LED化改修工事</t>
  </si>
  <si>
    <t>公園東町2丁目3番地</t>
  </si>
  <si>
    <t>帯広小学校照明LED化改修工事</t>
  </si>
  <si>
    <t>西8条南5丁目1番地</t>
  </si>
  <si>
    <t>若葉小学校照明LED化改修工事</t>
  </si>
  <si>
    <t>西17条南6丁目1番地</t>
  </si>
  <si>
    <t>公園灯更新工事その1</t>
  </si>
  <si>
    <t>西4条南13丁目ほか</t>
  </si>
  <si>
    <t>公園灯LED化　45灯</t>
  </si>
  <si>
    <t>公園灯更新工事その2</t>
  </si>
  <si>
    <t>西21条南1丁目ほか</t>
  </si>
  <si>
    <t>公園灯LED化　44灯</t>
  </si>
  <si>
    <t>公園施設バリアフリー化電気設備工事（緑ヶ丘公園）</t>
  </si>
  <si>
    <t>W造平屋建
延床面積73㎡
トイレ新築に係る電気設備</t>
  </si>
  <si>
    <t>公園灯更新工事その3</t>
  </si>
  <si>
    <t>清流西2丁目ほか</t>
  </si>
  <si>
    <t>公園灯LED化　29灯</t>
  </si>
  <si>
    <t>(仮称)大空福祉センター新築電気設備工事</t>
  </si>
  <si>
    <t>S造平屋建
延床面積（付帯含）828㎡
新築に係る電気設備</t>
  </si>
  <si>
    <t>南町中学校長寿命化改修電気設備工事</t>
  </si>
  <si>
    <t>校舎及び屋内運動場
延床面積約6,255㎡
改修に係る電気設備</t>
  </si>
  <si>
    <t>管工</t>
  </si>
  <si>
    <t>大空団地４街区建替事業機械設備工事（ヒルズ３号棟）</t>
  </si>
  <si>
    <t>RC造5階建35戸
延床面積（付帯含）3,087㎡
新築に係る機械設備</t>
  </si>
  <si>
    <t>公園施設バリアフリー化機械設備工事（緑ヶ丘公園）</t>
  </si>
  <si>
    <t>W造平屋建延床面積73㎡
トイレ新築に係る機械設備</t>
  </si>
  <si>
    <t>(仮称)大空福祉センター新築機械設備工事</t>
  </si>
  <si>
    <t>S造平屋建
延床面積（付帯含）828㎡
新築に係る機械設備</t>
  </si>
  <si>
    <t>南町中学校長寿命化改修機械設備工事</t>
  </si>
  <si>
    <t>R10年3月</t>
  </si>
  <si>
    <t>校舎及び屋内運動場
延床面積約6,255㎡
改修に係る機械設備</t>
  </si>
  <si>
    <t>舗装</t>
  </si>
  <si>
    <t>舗装道路改良工事その9</t>
  </si>
  <si>
    <t>西16条南6丁目</t>
  </si>
  <si>
    <t>舗装工　L=352m　W=5.0m</t>
  </si>
  <si>
    <t>舗装道路改良工事その5</t>
  </si>
  <si>
    <t>東11条南5丁目</t>
  </si>
  <si>
    <t>舗装工　L=172m　W=4.6m</t>
  </si>
  <si>
    <t>舗装道路改良工事その12</t>
  </si>
  <si>
    <t>愛国町南11線ほか</t>
  </si>
  <si>
    <t>舗装工　L=1,100m　W=6.0～6.5m</t>
  </si>
  <si>
    <t>舗装道路改良工事その10</t>
  </si>
  <si>
    <t>西7条南39丁目ほか</t>
  </si>
  <si>
    <t>舗装工　L=255m　W=4.5～4.7m</t>
  </si>
  <si>
    <t>舗装道路改良工事その8</t>
  </si>
  <si>
    <t>西17条北2丁目</t>
  </si>
  <si>
    <t>舗装工　L=257m　W=4.2m</t>
  </si>
  <si>
    <t>舗装道路改良工事その7</t>
  </si>
  <si>
    <t>西19条南4丁目ほか</t>
  </si>
  <si>
    <t>舗装工　L=187m　W=5.0m</t>
  </si>
  <si>
    <t>舗装道路改良工事その6</t>
  </si>
  <si>
    <t>東5条南12丁目</t>
  </si>
  <si>
    <t>舗装工　L=109m　W=5.1m</t>
  </si>
  <si>
    <t>柏林台通西甲線ほか舗装補修工事</t>
  </si>
  <si>
    <t>西9～10条南5丁目ほか</t>
  </si>
  <si>
    <t xml:space="preserve">切削オーバーレイ L=226m </t>
  </si>
  <si>
    <t>舗装道路改良工事その11</t>
  </si>
  <si>
    <t>大正町基線ほか</t>
  </si>
  <si>
    <t>舗装工　L=193m　W=3.5～4.2m</t>
  </si>
  <si>
    <t>帯広の森園路整備工事（西11～12号間）</t>
  </si>
  <si>
    <t>西22条南5丁目</t>
  </si>
  <si>
    <t>園路整備　L=160m</t>
  </si>
  <si>
    <t>造園</t>
  </si>
  <si>
    <t>公園施設更新工事（あおい児童公園ほか）</t>
  </si>
  <si>
    <t>大空町7丁目ほか</t>
  </si>
  <si>
    <t>遊具更新　2公園</t>
  </si>
  <si>
    <t>公園施設更新工事（夕やけ児童公園ほか）</t>
  </si>
  <si>
    <t>西14条北8丁目ほか</t>
  </si>
  <si>
    <t>遊具更新　3公園</t>
  </si>
  <si>
    <t>測量</t>
  </si>
  <si>
    <t>川西・稲田西2線線境界標埋設委託</t>
  </si>
  <si>
    <t>境界標埋設 10本</t>
  </si>
  <si>
    <t>地質調査</t>
  </si>
  <si>
    <t>大空団地４街区地耐力調査（４～６号棟）</t>
  </si>
  <si>
    <t>ボーリング調査
調査深度10ｍ
調査箇所6孔</t>
  </si>
  <si>
    <t>土木設計</t>
  </si>
  <si>
    <t>市道現況測量実施設計委託その２</t>
  </si>
  <si>
    <t>泉町東13線31～32号ほか</t>
  </si>
  <si>
    <t>中島緑地実施設計委託（B区域）</t>
  </si>
  <si>
    <t>B区域の実施設計　A=7.8ha</t>
  </si>
  <si>
    <t>市道現況測量実施設計委託その１</t>
  </si>
  <si>
    <t>現況測量、実施設計　L=240m　</t>
  </si>
  <si>
    <t>西6号南丙線予備設計委託</t>
  </si>
  <si>
    <t>歩道予備設計　L=140m　</t>
  </si>
  <si>
    <t>道路縦断管整備調査設計業務委託</t>
  </si>
  <si>
    <t>西17条北1丁目ほか</t>
  </si>
  <si>
    <t>現地測量一式　管渠実施設計一式</t>
  </si>
  <si>
    <t>大正・18号東線実施設計委託</t>
  </si>
  <si>
    <t>大正町基線～東4線</t>
  </si>
  <si>
    <t>実施設計 L=2,160ｍ</t>
  </si>
  <si>
    <t>橋梁耐震補強詳細設計委託</t>
  </si>
  <si>
    <t>西5条南3丁目ほか</t>
  </si>
  <si>
    <t>橋梁耐震補強詳細設計　3橋</t>
  </si>
  <si>
    <t>北2線線用地確定測量実施設計委託</t>
  </si>
  <si>
    <t>西19条北2丁目</t>
  </si>
  <si>
    <t>現況測量、実施設計、用地確定測量　L=501m　</t>
  </si>
  <si>
    <t>舗装補修工法検討委託</t>
  </si>
  <si>
    <t>西20条南1丁目ほか</t>
  </si>
  <si>
    <t>舗装補修検討 5路線</t>
  </si>
  <si>
    <t>公園施設更新実施設計委託（緑ヶ丘公園）</t>
  </si>
  <si>
    <t>園路更新設計　L=550m</t>
  </si>
  <si>
    <t>公園施設更新実施設計委託（ちどり児童公園ほか）</t>
  </si>
  <si>
    <t>東2条南24丁目ほか</t>
  </si>
  <si>
    <t>遊具更新設計　4公園</t>
  </si>
  <si>
    <t>橋梁補修詳細設計委託その２</t>
  </si>
  <si>
    <t>基松西1線ほか</t>
  </si>
  <si>
    <t>橋梁補修詳細設計　2橋</t>
  </si>
  <si>
    <t>橋梁補修詳細設計委託その１</t>
  </si>
  <si>
    <t>西10条南9丁目</t>
  </si>
  <si>
    <t>橋梁補修詳細設計　1橋</t>
  </si>
  <si>
    <t>公園施設更新実施設計委託（公園東第3児童公園ほか）</t>
  </si>
  <si>
    <t>公園東町4丁目ほか</t>
  </si>
  <si>
    <t>遊具更新設計　3公園</t>
  </si>
  <si>
    <t>建築設計</t>
  </si>
  <si>
    <t>若葉団地福祉対応改善実施設計委託</t>
  </si>
  <si>
    <t>改修に係る実施設計
住戸105戸の段差解消及び緊急通報装置等設置</t>
  </si>
  <si>
    <t>技術資料</t>
  </si>
  <si>
    <t>川西・稲田西2線線物件等の移転補償費算定委託</t>
  </si>
  <si>
    <t>川西町西2線25番地ほか</t>
  </si>
  <si>
    <t>道路整備に伴う物件等の移転補償費算定業務9件</t>
  </si>
  <si>
    <t>川西・稲田西2線線植生調査委託</t>
  </si>
  <si>
    <t>植生調査</t>
  </si>
  <si>
    <t>川西・稲田西2線線物件等の現況調査委託</t>
  </si>
  <si>
    <t>川西町西2線46番1ほか</t>
  </si>
  <si>
    <t>道路整備に伴う物件等の現況調査及び移転補償費算定業務5件</t>
  </si>
  <si>
    <t>橋梁定期点検業務委託その１</t>
  </si>
  <si>
    <t>西13条南38丁目ほか</t>
  </si>
  <si>
    <t>橋梁定期点検 32橋</t>
  </si>
  <si>
    <t>中島緑地物件調査委託（A区域）</t>
  </si>
  <si>
    <t>西22条北4丁目</t>
  </si>
  <si>
    <t>A区域の物件調査　2件</t>
  </si>
  <si>
    <t>橋梁定期点検業務委託その２</t>
  </si>
  <si>
    <t>拓成町第2基線ほか</t>
  </si>
  <si>
    <t>橋梁定期点検 27橋</t>
  </si>
  <si>
    <t>橋梁定期点検業務委託その３</t>
  </si>
  <si>
    <t>豊西町基線ほか</t>
  </si>
  <si>
    <t>橋梁定期点検 26橋</t>
  </si>
  <si>
    <t>中島・西10号線舗装新設工事</t>
  </si>
  <si>
    <t>L=263m W=10.25～11.50m</t>
  </si>
  <si>
    <t>外壁タイルの調査、剥落防止改修約6,000㎡
屋上防水改修約1,900㎡（平場部面積）</t>
  </si>
  <si>
    <t>R10年
7月</t>
  </si>
  <si>
    <t>既存塗膜除去及び外壁塗装
約3,300㎡</t>
  </si>
  <si>
    <t>W造２階建
延床面積124㎡
防火井戸の部分撤去一式</t>
  </si>
  <si>
    <t>現況測量、実施設計　L=820m　</t>
  </si>
  <si>
    <t>富士町西6線24～25号</t>
  </si>
  <si>
    <t>川西・稲田西2線線道路整備工事その１</t>
  </si>
  <si>
    <t>中島・2号線舗装新設工事</t>
  </si>
  <si>
    <t>L=221m W=12.5m</t>
  </si>
  <si>
    <t>L=668m W=5.5m</t>
  </si>
  <si>
    <t>L=560m W=8.0m</t>
  </si>
  <si>
    <t>稲田町西2線
（稲田町西2線10-1地先～稲田町4号線）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</si>
</sst>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3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2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vertical="center" wrapText="1"/>
    </xf>
    <xf numFmtId="38" fontId="5" fillId="0" borderId="2" xfId="1" applyFont="1" applyFill="1" applyBorder="1" applyAlignment="1">
      <alignment horizontal="center" vertical="center"/>
    </xf>
    <xf numFmtId="0" fontId="5" fillId="0" borderId="0" xfId="0" applyFont="1" applyAlignment="1" applyProtection="1">
      <alignment vertical="center" wrapText="1"/>
      <protection locked="0"/>
    </xf>
    <xf numFmtId="176" fontId="9" fillId="0" borderId="2" xfId="0" applyNumberFormat="1" applyFont="1" applyBorder="1" applyAlignment="1">
      <alignment vertical="center" wrapText="1"/>
    </xf>
    <xf numFmtId="38" fontId="5" fillId="0" borderId="0" xfId="1" applyFont="1" applyFill="1" applyBorder="1" applyAlignment="1" applyProtection="1">
      <alignment vertical="center" wrapText="1"/>
      <protection locked="0"/>
    </xf>
    <xf numFmtId="38" fontId="5" fillId="0" borderId="0" xfId="1" applyFont="1" applyFill="1">
      <alignment vertical="center"/>
    </xf>
    <xf numFmtId="0" fontId="5" fillId="0" borderId="0" xfId="2" applyFont="1" applyAlignment="1" applyProtection="1">
      <alignment vertical="center" wrapText="1"/>
      <protection locked="0"/>
    </xf>
    <xf numFmtId="0" fontId="10" fillId="0" borderId="0" xfId="2" applyFont="1" applyAlignment="1" applyProtection="1">
      <alignment vertical="center" wrapText="1"/>
      <protection locked="0"/>
    </xf>
    <xf numFmtId="0" fontId="5" fillId="0" borderId="0" xfId="2" applyFont="1" applyAlignment="1">
      <alignment vertical="center" wrapText="1"/>
    </xf>
    <xf numFmtId="0" fontId="5" fillId="0" borderId="0" xfId="0" applyFont="1" applyAlignment="1" applyProtection="1">
      <alignment vertical="center" shrinkToFit="1"/>
      <protection locked="0"/>
    </xf>
    <xf numFmtId="38" fontId="5" fillId="0" borderId="0" xfId="1" applyFont="1" applyFill="1" applyBorder="1" applyAlignment="1" applyProtection="1">
      <alignment vertical="center" shrinkToFit="1"/>
      <protection locked="0"/>
    </xf>
    <xf numFmtId="0" fontId="5" fillId="0" borderId="0" xfId="0" applyFont="1" applyAlignment="1" applyProtection="1">
      <alignment vertical="center" wrapText="1" shrinkToFit="1"/>
      <protection locked="0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_４月変更版" xfId="2" xr:uid="{183B9E02-32CE-4B6E-9AE4-9763CEF63FFA}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%20&#22865;&#32004;&#26908;&#26619;&#20418;_&#22865;&#32004;&#25285;&#24403;/B2%20&#24037;&#20107;&#12398;&#20837;&#26413;&#21450;&#12403;&#22865;&#32004;/B24%20&#20837;&#26413;&#26085;&#31243;&#12539;&#30330;&#27880;&#35211;&#36890;&#12539;&#24037;&#20107;&#38598;&#35336;&#26989;&#21209;&#12539;&#20803;&#19979;/B222%20&#30330;&#27880;&#35211;&#36890;/R8&#24037;&#20107;&#30330;&#27880;&#35211;&#36890;&#35519;&#26619;/01_4&#26376;&#24403;&#21021;&#29992;/4-4.&#24037;&#20107;&#30330;&#27880;&#35211;&#36890;&#20844;&#34920;&#20316;&#26989;(&#12356;&#12376;&#12367;&#12427;&#931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発注見通し公表"/>
      <sheetName val="時点更新編集"/>
      <sheetName val="⇨公表件数"/>
      <sheetName val="非公表件数"/>
      <sheetName val="内示後差⇦"/>
      <sheetName val="4.1公表記録"/>
      <sheetName val="内示後公表記録"/>
      <sheetName val="3回目公表記録"/>
      <sheetName val="4回目公表記録"/>
      <sheetName val="5回目公表記録"/>
      <sheetName val="6回目公表記録"/>
      <sheetName val="7回目公表記録"/>
    </sheetNames>
    <sheetDataSet>
      <sheetData sheetId="0"/>
      <sheetData sheetId="1">
        <row r="4">
          <cell r="AC4" t="str">
            <v>令和</v>
          </cell>
        </row>
        <row r="6">
          <cell r="AC6">
            <v>2019</v>
          </cell>
        </row>
        <row r="7">
          <cell r="AC7">
            <v>46113</v>
          </cell>
        </row>
        <row r="8">
          <cell r="AC8">
            <v>8</v>
          </cell>
        </row>
        <row r="14">
          <cell r="AK14">
            <v>107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088F8-C481-4ED8-A114-64177E22799B}">
  <sheetPr>
    <tabColor rgb="FFFFFF00"/>
  </sheetPr>
  <dimension ref="A1:P137"/>
  <sheetViews>
    <sheetView tabSelected="1" view="pageBreakPreview" topLeftCell="A31" zoomScale="85" zoomScaleNormal="80" zoomScaleSheetLayoutView="85" workbookViewId="0">
      <selection activeCell="F34" sqref="F34"/>
    </sheetView>
  </sheetViews>
  <sheetFormatPr defaultColWidth="2.6328125" defaultRowHeight="13" x14ac:dyDescent="0.2"/>
  <cols>
    <col min="1" max="1" width="5.453125" style="2" customWidth="1"/>
    <col min="2" max="2" width="13.26953125" style="10" customWidth="1"/>
    <col min="3" max="3" width="11.81640625" style="26" customWidth="1"/>
    <col min="4" max="4" width="34.1796875" style="2" customWidth="1"/>
    <col min="5" max="5" width="13.26953125" style="10" customWidth="1"/>
    <col min="6" max="6" width="13.7265625" style="2" customWidth="1"/>
    <col min="7" max="8" width="8.7265625" style="11" customWidth="1"/>
    <col min="9" max="9" width="15.36328125" style="2" customWidth="1"/>
    <col min="10" max="10" width="22.36328125" style="10" customWidth="1"/>
    <col min="11" max="11" width="28" style="10" customWidth="1"/>
    <col min="12" max="12" width="25.453125" style="10" customWidth="1"/>
    <col min="13" max="16" width="3.26953125" style="2" customWidth="1"/>
    <col min="17" max="16384" width="2.6328125" style="2"/>
  </cols>
  <sheetData>
    <row r="1" spans="1:16" s="4" customFormat="1" ht="12.5" customHeight="1" x14ac:dyDescent="0.2">
      <c r="A1" s="1"/>
      <c r="B1" s="5"/>
      <c r="C1" s="6"/>
      <c r="D1" s="1"/>
      <c r="E1" s="5"/>
      <c r="F1" s="1"/>
      <c r="G1" s="7"/>
      <c r="H1" s="7"/>
      <c r="I1" s="1"/>
      <c r="J1" s="5"/>
      <c r="K1" s="5"/>
      <c r="L1" s="8"/>
      <c r="M1" s="3"/>
      <c r="N1" s="3"/>
      <c r="O1" s="3"/>
      <c r="P1" s="3"/>
    </row>
    <row r="2" spans="1:16" s="4" customFormat="1" ht="33.65" customHeight="1" x14ac:dyDescent="0.2">
      <c r="A2" s="27" t="str">
        <f>[1]時点更新編集!AC4&amp;DBCS(FIXED([1]時点更新編集!AC8,0))&amp;"年度　帯広市建設工事等　発注見通し（"&amp;[1]時点更新編集!AC4&amp;DBCS(FIXED(YEAR([1]時点更新編集!AC7)-[1]時点更新編集!AC6,0)+1)&amp;"年"&amp;DBCS(FIXED(MONTH([1]時点更新編集!AC7),0))&amp;"月"&amp;DBCS(FIXED(DAY([1]時点更新編集!AC7),0))&amp;"日現在）"</f>
        <v>令和８年度　帯広市建設工事等　発注見通し（令和８年４月１日現在）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3"/>
      <c r="N2" s="3"/>
      <c r="O2" s="3"/>
      <c r="P2" s="3"/>
    </row>
    <row r="3" spans="1:16" ht="17" customHeight="1" x14ac:dyDescent="0.2">
      <c r="A3" s="1"/>
      <c r="B3" s="5"/>
      <c r="C3" s="6"/>
      <c r="D3" s="1" t="str">
        <f>IF([1]時点更新編集!AC7&lt;=DATE(YEAR([1]時点更新編集!AC7),3,31),"※概算設計額は、一部を除いて新単価適用前のものです。（入札告示時には、新単価で積算します。）","")</f>
        <v/>
      </c>
      <c r="E3" s="5"/>
      <c r="F3" s="1"/>
      <c r="G3" s="7"/>
      <c r="H3" s="7"/>
      <c r="I3" s="1"/>
      <c r="J3" s="5"/>
      <c r="K3" s="5"/>
      <c r="L3" s="8"/>
      <c r="M3" s="9"/>
      <c r="N3" s="9"/>
      <c r="O3" s="9"/>
      <c r="P3" s="9"/>
    </row>
    <row r="4" spans="1:16" ht="21" customHeight="1" x14ac:dyDescent="0.2">
      <c r="A4" s="28" t="s">
        <v>0</v>
      </c>
      <c r="B4" s="30" t="s">
        <v>1</v>
      </c>
      <c r="C4" s="28" t="s">
        <v>2</v>
      </c>
      <c r="D4" s="28" t="s">
        <v>3</v>
      </c>
      <c r="E4" s="30" t="s">
        <v>4</v>
      </c>
      <c r="F4" s="30" t="s">
        <v>5</v>
      </c>
      <c r="G4" s="30" t="s">
        <v>6</v>
      </c>
      <c r="H4" s="30" t="s">
        <v>7</v>
      </c>
      <c r="I4" s="30" t="s">
        <v>8</v>
      </c>
      <c r="J4" s="30" t="s">
        <v>9</v>
      </c>
      <c r="K4" s="30" t="s">
        <v>10</v>
      </c>
      <c r="L4" s="30" t="s">
        <v>11</v>
      </c>
      <c r="M4" s="10"/>
      <c r="N4" s="10"/>
      <c r="O4" s="10"/>
      <c r="P4" s="11"/>
    </row>
    <row r="5" spans="1:16" ht="23.15" customHeight="1" x14ac:dyDescent="0.2">
      <c r="A5" s="29"/>
      <c r="B5" s="31"/>
      <c r="C5" s="29"/>
      <c r="D5" s="29"/>
      <c r="E5" s="31"/>
      <c r="F5" s="31"/>
      <c r="G5" s="31"/>
      <c r="H5" s="31"/>
      <c r="I5" s="31"/>
      <c r="J5" s="31"/>
      <c r="K5" s="31"/>
      <c r="L5" s="31"/>
      <c r="M5" s="10"/>
      <c r="N5" s="10"/>
      <c r="O5" s="10"/>
      <c r="P5" s="11"/>
    </row>
    <row r="6" spans="1:16" ht="54" customHeight="1" x14ac:dyDescent="0.2">
      <c r="A6" s="12">
        <v>1</v>
      </c>
      <c r="B6" s="13" t="s">
        <v>12</v>
      </c>
      <c r="C6" s="12" t="s">
        <v>13</v>
      </c>
      <c r="D6" s="14" t="s">
        <v>297</v>
      </c>
      <c r="E6" s="13" t="s">
        <v>12</v>
      </c>
      <c r="F6" s="15">
        <v>121200</v>
      </c>
      <c r="G6" s="13" t="s">
        <v>14</v>
      </c>
      <c r="H6" s="13" t="s">
        <v>29</v>
      </c>
      <c r="I6" s="12" t="s">
        <v>16</v>
      </c>
      <c r="J6" s="14" t="s">
        <v>17</v>
      </c>
      <c r="K6" s="14" t="s">
        <v>298</v>
      </c>
      <c r="L6" s="17">
        <v>0</v>
      </c>
      <c r="M6" s="16"/>
      <c r="N6" s="16"/>
      <c r="O6" s="16"/>
      <c r="P6" s="16"/>
    </row>
    <row r="7" spans="1:16" ht="54" customHeight="1" x14ac:dyDescent="0.2">
      <c r="A7" s="12">
        <v>2</v>
      </c>
      <c r="B7" s="13" t="s">
        <v>12</v>
      </c>
      <c r="C7" s="12" t="s">
        <v>13</v>
      </c>
      <c r="D7" s="14" t="s">
        <v>305</v>
      </c>
      <c r="E7" s="13" t="s">
        <v>12</v>
      </c>
      <c r="F7" s="15">
        <v>120000</v>
      </c>
      <c r="G7" s="13" t="s">
        <v>18</v>
      </c>
      <c r="H7" s="13" t="s">
        <v>15</v>
      </c>
      <c r="I7" s="12" t="s">
        <v>16</v>
      </c>
      <c r="J7" s="14" t="s">
        <v>20</v>
      </c>
      <c r="K7" s="14" t="s">
        <v>307</v>
      </c>
      <c r="L7" s="17" t="s">
        <v>21</v>
      </c>
      <c r="M7" s="18"/>
      <c r="N7" s="18"/>
      <c r="O7" s="18"/>
      <c r="P7" s="18"/>
    </row>
    <row r="8" spans="1:16" ht="54" customHeight="1" x14ac:dyDescent="0.2">
      <c r="A8" s="12">
        <v>3</v>
      </c>
      <c r="B8" s="13" t="s">
        <v>12</v>
      </c>
      <c r="C8" s="12" t="s">
        <v>13</v>
      </c>
      <c r="D8" s="14" t="s">
        <v>22</v>
      </c>
      <c r="E8" s="13" t="s">
        <v>12</v>
      </c>
      <c r="F8" s="15">
        <v>180400</v>
      </c>
      <c r="G8" s="13" t="s">
        <v>18</v>
      </c>
      <c r="H8" s="13" t="s">
        <v>19</v>
      </c>
      <c r="I8" s="12" t="s">
        <v>16</v>
      </c>
      <c r="J8" s="14" t="s">
        <v>23</v>
      </c>
      <c r="K8" s="14" t="s">
        <v>24</v>
      </c>
      <c r="L8" s="17" t="s">
        <v>21</v>
      </c>
      <c r="M8" s="18"/>
      <c r="N8" s="18"/>
      <c r="O8" s="18"/>
      <c r="P8" s="18"/>
    </row>
    <row r="9" spans="1:16" ht="54" customHeight="1" x14ac:dyDescent="0.2">
      <c r="A9" s="12">
        <v>4</v>
      </c>
      <c r="B9" s="13" t="s">
        <v>12</v>
      </c>
      <c r="C9" s="12" t="s">
        <v>13</v>
      </c>
      <c r="D9" s="14" t="s">
        <v>25</v>
      </c>
      <c r="E9" s="13" t="s">
        <v>12</v>
      </c>
      <c r="F9" s="15">
        <v>96300</v>
      </c>
      <c r="G9" s="13" t="s">
        <v>18</v>
      </c>
      <c r="H9" s="13" t="s">
        <v>26</v>
      </c>
      <c r="I9" s="12" t="s">
        <v>16</v>
      </c>
      <c r="J9" s="14" t="s">
        <v>27</v>
      </c>
      <c r="K9" s="14" t="s">
        <v>308</v>
      </c>
      <c r="L9" s="17">
        <v>0</v>
      </c>
      <c r="M9" s="18"/>
      <c r="N9" s="18"/>
      <c r="O9" s="18"/>
      <c r="P9" s="18"/>
    </row>
    <row r="10" spans="1:16" ht="54" customHeight="1" x14ac:dyDescent="0.2">
      <c r="A10" s="12">
        <v>5</v>
      </c>
      <c r="B10" s="13" t="s">
        <v>12</v>
      </c>
      <c r="C10" s="12" t="s">
        <v>13</v>
      </c>
      <c r="D10" s="14" t="s">
        <v>306</v>
      </c>
      <c r="E10" s="13" t="s">
        <v>12</v>
      </c>
      <c r="F10" s="15">
        <v>79100</v>
      </c>
      <c r="G10" s="13" t="s">
        <v>18</v>
      </c>
      <c r="H10" s="13" t="s">
        <v>19</v>
      </c>
      <c r="I10" s="12" t="s">
        <v>16</v>
      </c>
      <c r="J10" s="14" t="s">
        <v>17</v>
      </c>
      <c r="K10" s="14" t="s">
        <v>309</v>
      </c>
      <c r="L10" s="17">
        <v>0</v>
      </c>
      <c r="M10" s="18"/>
      <c r="N10" s="18"/>
      <c r="O10" s="18"/>
      <c r="P10" s="18"/>
    </row>
    <row r="11" spans="1:16" ht="54" customHeight="1" x14ac:dyDescent="0.2">
      <c r="A11" s="12">
        <v>6</v>
      </c>
      <c r="B11" s="13" t="s">
        <v>12</v>
      </c>
      <c r="C11" s="12" t="s">
        <v>13</v>
      </c>
      <c r="D11" s="14" t="s">
        <v>28</v>
      </c>
      <c r="E11" s="13" t="s">
        <v>12</v>
      </c>
      <c r="F11" s="15">
        <v>76300</v>
      </c>
      <c r="G11" s="13" t="s">
        <v>18</v>
      </c>
      <c r="H11" s="13" t="s">
        <v>29</v>
      </c>
      <c r="I11" s="12" t="s">
        <v>16</v>
      </c>
      <c r="J11" s="14" t="s">
        <v>30</v>
      </c>
      <c r="K11" s="14" t="s">
        <v>31</v>
      </c>
      <c r="L11" s="17" t="s">
        <v>21</v>
      </c>
      <c r="M11" s="18"/>
      <c r="N11" s="18"/>
      <c r="O11" s="18"/>
      <c r="P11" s="18"/>
    </row>
    <row r="12" spans="1:16" ht="54" customHeight="1" x14ac:dyDescent="0.2">
      <c r="A12" s="12">
        <v>7</v>
      </c>
      <c r="B12" s="13" t="s">
        <v>32</v>
      </c>
      <c r="C12" s="12" t="s">
        <v>13</v>
      </c>
      <c r="D12" s="14" t="s">
        <v>33</v>
      </c>
      <c r="E12" s="13" t="s">
        <v>12</v>
      </c>
      <c r="F12" s="15">
        <v>75000</v>
      </c>
      <c r="G12" s="13" t="s">
        <v>18</v>
      </c>
      <c r="H12" s="13" t="s">
        <v>26</v>
      </c>
      <c r="I12" s="12" t="s">
        <v>16</v>
      </c>
      <c r="J12" s="14" t="s">
        <v>34</v>
      </c>
      <c r="K12" s="14" t="s">
        <v>35</v>
      </c>
      <c r="L12" s="17">
        <v>0</v>
      </c>
      <c r="M12" s="18"/>
      <c r="N12" s="18"/>
      <c r="O12" s="18"/>
      <c r="P12" s="18"/>
    </row>
    <row r="13" spans="1:16" s="19" customFormat="1" ht="54" customHeight="1" x14ac:dyDescent="0.2">
      <c r="A13" s="12">
        <v>8</v>
      </c>
      <c r="B13" s="13" t="s">
        <v>32</v>
      </c>
      <c r="C13" s="12" t="s">
        <v>13</v>
      </c>
      <c r="D13" s="14" t="s">
        <v>36</v>
      </c>
      <c r="E13" s="13" t="s">
        <v>12</v>
      </c>
      <c r="F13" s="15">
        <v>47200</v>
      </c>
      <c r="G13" s="13" t="s">
        <v>18</v>
      </c>
      <c r="H13" s="13" t="s">
        <v>26</v>
      </c>
      <c r="I13" s="12" t="s">
        <v>16</v>
      </c>
      <c r="J13" s="14" t="s">
        <v>37</v>
      </c>
      <c r="K13" s="14" t="s">
        <v>38</v>
      </c>
      <c r="L13" s="17">
        <v>0</v>
      </c>
      <c r="M13" s="18"/>
      <c r="N13" s="18"/>
      <c r="O13" s="18"/>
      <c r="P13" s="18"/>
    </row>
    <row r="14" spans="1:16" s="19" customFormat="1" ht="54" customHeight="1" x14ac:dyDescent="0.2">
      <c r="A14" s="12">
        <v>9</v>
      </c>
      <c r="B14" s="13" t="s">
        <v>12</v>
      </c>
      <c r="C14" s="12" t="s">
        <v>13</v>
      </c>
      <c r="D14" s="14" t="s">
        <v>39</v>
      </c>
      <c r="E14" s="13" t="s">
        <v>12</v>
      </c>
      <c r="F14" s="15">
        <v>21900</v>
      </c>
      <c r="G14" s="13" t="s">
        <v>18</v>
      </c>
      <c r="H14" s="13" t="s">
        <v>15</v>
      </c>
      <c r="I14" s="12" t="s">
        <v>16</v>
      </c>
      <c r="J14" s="14" t="s">
        <v>40</v>
      </c>
      <c r="K14" s="14" t="s">
        <v>41</v>
      </c>
      <c r="L14" s="17" t="s">
        <v>21</v>
      </c>
      <c r="M14" s="18"/>
      <c r="N14" s="18"/>
      <c r="O14" s="18"/>
      <c r="P14" s="18"/>
    </row>
    <row r="15" spans="1:16" ht="54" customHeight="1" x14ac:dyDescent="0.2">
      <c r="A15" s="12">
        <v>10</v>
      </c>
      <c r="B15" s="13" t="s">
        <v>12</v>
      </c>
      <c r="C15" s="12" t="s">
        <v>13</v>
      </c>
      <c r="D15" s="14" t="s">
        <v>42</v>
      </c>
      <c r="E15" s="13" t="s">
        <v>12</v>
      </c>
      <c r="F15" s="15">
        <v>80000</v>
      </c>
      <c r="G15" s="13" t="s">
        <v>43</v>
      </c>
      <c r="H15" s="13" t="s">
        <v>15</v>
      </c>
      <c r="I15" s="12" t="s">
        <v>16</v>
      </c>
      <c r="J15" s="14" t="s">
        <v>44</v>
      </c>
      <c r="K15" s="14" t="s">
        <v>45</v>
      </c>
      <c r="L15" s="17">
        <v>0</v>
      </c>
      <c r="M15" s="18"/>
      <c r="N15" s="18"/>
      <c r="O15" s="18"/>
      <c r="P15" s="18"/>
    </row>
    <row r="16" spans="1:16" ht="54" customHeight="1" x14ac:dyDescent="0.2">
      <c r="A16" s="12">
        <v>11</v>
      </c>
      <c r="B16" s="13" t="s">
        <v>12</v>
      </c>
      <c r="C16" s="12" t="s">
        <v>13</v>
      </c>
      <c r="D16" s="14" t="s">
        <v>46</v>
      </c>
      <c r="E16" s="13" t="s">
        <v>12</v>
      </c>
      <c r="F16" s="15">
        <v>76100</v>
      </c>
      <c r="G16" s="13" t="s">
        <v>43</v>
      </c>
      <c r="H16" s="13" t="s">
        <v>47</v>
      </c>
      <c r="I16" s="12" t="s">
        <v>16</v>
      </c>
      <c r="J16" s="14" t="s">
        <v>48</v>
      </c>
      <c r="K16" s="14" t="s">
        <v>49</v>
      </c>
      <c r="L16" s="17" t="s">
        <v>21</v>
      </c>
      <c r="M16" s="18"/>
      <c r="N16" s="18"/>
      <c r="O16" s="18"/>
      <c r="P16" s="18"/>
    </row>
    <row r="17" spans="1:16" ht="54" customHeight="1" x14ac:dyDescent="0.2">
      <c r="A17" s="12">
        <v>12</v>
      </c>
      <c r="B17" s="13" t="s">
        <v>12</v>
      </c>
      <c r="C17" s="12" t="s">
        <v>13</v>
      </c>
      <c r="D17" s="14" t="s">
        <v>50</v>
      </c>
      <c r="E17" s="13" t="s">
        <v>12</v>
      </c>
      <c r="F17" s="15">
        <v>54000</v>
      </c>
      <c r="G17" s="13" t="s">
        <v>43</v>
      </c>
      <c r="H17" s="13" t="s">
        <v>51</v>
      </c>
      <c r="I17" s="12" t="s">
        <v>16</v>
      </c>
      <c r="J17" s="14" t="s">
        <v>52</v>
      </c>
      <c r="K17" s="14" t="s">
        <v>53</v>
      </c>
      <c r="L17" s="17">
        <v>0</v>
      </c>
      <c r="M17" s="18"/>
      <c r="N17" s="18"/>
      <c r="O17" s="18"/>
      <c r="P17" s="18"/>
    </row>
    <row r="18" spans="1:16" ht="54" customHeight="1" x14ac:dyDescent="0.2">
      <c r="A18" s="12">
        <v>13</v>
      </c>
      <c r="B18" s="13" t="s">
        <v>54</v>
      </c>
      <c r="C18" s="12" t="s">
        <v>13</v>
      </c>
      <c r="D18" s="14" t="s">
        <v>55</v>
      </c>
      <c r="E18" s="13" t="s">
        <v>54</v>
      </c>
      <c r="F18" s="15">
        <v>25200</v>
      </c>
      <c r="G18" s="13" t="s">
        <v>43</v>
      </c>
      <c r="H18" s="13" t="s">
        <v>51</v>
      </c>
      <c r="I18" s="12" t="s">
        <v>16</v>
      </c>
      <c r="J18" s="14" t="s">
        <v>56</v>
      </c>
      <c r="K18" s="14" t="s">
        <v>57</v>
      </c>
      <c r="L18" s="17" t="s">
        <v>58</v>
      </c>
      <c r="M18" s="16"/>
      <c r="N18" s="16"/>
      <c r="O18" s="16"/>
      <c r="P18" s="16"/>
    </row>
    <row r="19" spans="1:16" ht="54" customHeight="1" x14ac:dyDescent="0.2">
      <c r="A19" s="12">
        <v>14</v>
      </c>
      <c r="B19" s="13" t="s">
        <v>59</v>
      </c>
      <c r="C19" s="12" t="s">
        <v>13</v>
      </c>
      <c r="D19" s="14" t="s">
        <v>60</v>
      </c>
      <c r="E19" s="13" t="s">
        <v>59</v>
      </c>
      <c r="F19" s="15">
        <v>22000</v>
      </c>
      <c r="G19" s="13" t="s">
        <v>43</v>
      </c>
      <c r="H19" s="13" t="s">
        <v>51</v>
      </c>
      <c r="I19" s="12" t="s">
        <v>16</v>
      </c>
      <c r="J19" s="14" t="s">
        <v>61</v>
      </c>
      <c r="K19" s="14" t="s">
        <v>62</v>
      </c>
      <c r="L19" s="17">
        <v>0</v>
      </c>
      <c r="M19" s="16"/>
      <c r="N19" s="16"/>
      <c r="O19" s="16"/>
      <c r="P19" s="16"/>
    </row>
    <row r="20" spans="1:16" ht="54" customHeight="1" x14ac:dyDescent="0.2">
      <c r="A20" s="12">
        <v>15</v>
      </c>
      <c r="B20" s="13" t="s">
        <v>59</v>
      </c>
      <c r="C20" s="12" t="s">
        <v>13</v>
      </c>
      <c r="D20" s="14" t="s">
        <v>63</v>
      </c>
      <c r="E20" s="13" t="s">
        <v>59</v>
      </c>
      <c r="F20" s="15">
        <v>500</v>
      </c>
      <c r="G20" s="13" t="s">
        <v>64</v>
      </c>
      <c r="H20" s="13" t="s">
        <v>26</v>
      </c>
      <c r="I20" s="12" t="s">
        <v>65</v>
      </c>
      <c r="J20" s="14" t="s">
        <v>66</v>
      </c>
      <c r="K20" s="14" t="s">
        <v>67</v>
      </c>
      <c r="L20" s="17" t="s">
        <v>68</v>
      </c>
      <c r="M20" s="20"/>
      <c r="N20" s="20"/>
      <c r="O20" s="20"/>
      <c r="P20" s="20"/>
    </row>
    <row r="21" spans="1:16" ht="54" customHeight="1" x14ac:dyDescent="0.2">
      <c r="A21" s="12">
        <v>16</v>
      </c>
      <c r="B21" s="13" t="s">
        <v>12</v>
      </c>
      <c r="C21" s="12" t="s">
        <v>13</v>
      </c>
      <c r="D21" s="14" t="s">
        <v>69</v>
      </c>
      <c r="E21" s="13" t="s">
        <v>12</v>
      </c>
      <c r="F21" s="15">
        <v>54900</v>
      </c>
      <c r="G21" s="13" t="s">
        <v>70</v>
      </c>
      <c r="H21" s="13" t="s">
        <v>29</v>
      </c>
      <c r="I21" s="12" t="s">
        <v>16</v>
      </c>
      <c r="J21" s="14" t="s">
        <v>71</v>
      </c>
      <c r="K21" s="14" t="s">
        <v>72</v>
      </c>
      <c r="L21" s="17">
        <v>0</v>
      </c>
      <c r="M21" s="20"/>
      <c r="N21" s="20"/>
      <c r="O21" s="20"/>
      <c r="P21" s="20"/>
    </row>
    <row r="22" spans="1:16" ht="54" customHeight="1" x14ac:dyDescent="0.2">
      <c r="A22" s="12">
        <v>17</v>
      </c>
      <c r="B22" s="13" t="s">
        <v>54</v>
      </c>
      <c r="C22" s="12" t="s">
        <v>73</v>
      </c>
      <c r="D22" s="14" t="s">
        <v>74</v>
      </c>
      <c r="E22" s="13" t="s">
        <v>75</v>
      </c>
      <c r="F22" s="15">
        <v>54100</v>
      </c>
      <c r="G22" s="13" t="s">
        <v>76</v>
      </c>
      <c r="H22" s="13" t="s">
        <v>77</v>
      </c>
      <c r="I22" s="12" t="s">
        <v>16</v>
      </c>
      <c r="J22" s="14" t="s">
        <v>78</v>
      </c>
      <c r="K22" s="14" t="s">
        <v>79</v>
      </c>
      <c r="L22" s="17">
        <v>0</v>
      </c>
      <c r="M22" s="21"/>
      <c r="N22" s="21"/>
      <c r="O22" s="21"/>
      <c r="P22" s="21"/>
    </row>
    <row r="23" spans="1:16" ht="54" customHeight="1" x14ac:dyDescent="0.2">
      <c r="A23" s="12">
        <v>18</v>
      </c>
      <c r="B23" s="13" t="s">
        <v>80</v>
      </c>
      <c r="C23" s="12" t="s">
        <v>73</v>
      </c>
      <c r="D23" s="14" t="s">
        <v>81</v>
      </c>
      <c r="E23" s="13" t="s">
        <v>75</v>
      </c>
      <c r="F23" s="15">
        <v>40600</v>
      </c>
      <c r="G23" s="13" t="s">
        <v>82</v>
      </c>
      <c r="H23" s="13" t="s">
        <v>70</v>
      </c>
      <c r="I23" s="12" t="s">
        <v>16</v>
      </c>
      <c r="J23" s="14" t="s">
        <v>83</v>
      </c>
      <c r="K23" s="14" t="s">
        <v>84</v>
      </c>
      <c r="L23" s="17">
        <v>0</v>
      </c>
      <c r="M23" s="18"/>
      <c r="N23" s="18"/>
      <c r="O23" s="18"/>
      <c r="P23" s="18"/>
    </row>
    <row r="24" spans="1:16" ht="54" customHeight="1" x14ac:dyDescent="0.2">
      <c r="A24" s="12">
        <v>19</v>
      </c>
      <c r="B24" s="13" t="s">
        <v>80</v>
      </c>
      <c r="C24" s="12" t="s">
        <v>73</v>
      </c>
      <c r="D24" s="14" t="s">
        <v>85</v>
      </c>
      <c r="E24" s="13" t="s">
        <v>75</v>
      </c>
      <c r="F24" s="15">
        <v>26700</v>
      </c>
      <c r="G24" s="13" t="s">
        <v>82</v>
      </c>
      <c r="H24" s="13" t="s">
        <v>51</v>
      </c>
      <c r="I24" s="12" t="s">
        <v>16</v>
      </c>
      <c r="J24" s="14" t="s">
        <v>83</v>
      </c>
      <c r="K24" s="14" t="s">
        <v>86</v>
      </c>
      <c r="L24" s="17">
        <v>0</v>
      </c>
      <c r="M24" s="16"/>
      <c r="N24" s="16"/>
      <c r="O24" s="16"/>
      <c r="P24" s="16"/>
    </row>
    <row r="25" spans="1:16" ht="54" customHeight="1" x14ac:dyDescent="0.2">
      <c r="A25" s="12">
        <v>20</v>
      </c>
      <c r="B25" s="13" t="s">
        <v>32</v>
      </c>
      <c r="C25" s="12" t="s">
        <v>73</v>
      </c>
      <c r="D25" s="14" t="s">
        <v>112</v>
      </c>
      <c r="E25" s="13" t="s">
        <v>75</v>
      </c>
      <c r="F25" s="15">
        <v>2329800</v>
      </c>
      <c r="G25" s="13" t="s">
        <v>18</v>
      </c>
      <c r="H25" s="13" t="s">
        <v>89</v>
      </c>
      <c r="I25" s="12" t="s">
        <v>16</v>
      </c>
      <c r="J25" s="14" t="s">
        <v>113</v>
      </c>
      <c r="K25" s="14" t="s">
        <v>114</v>
      </c>
      <c r="L25" s="17">
        <v>0</v>
      </c>
      <c r="M25" s="16"/>
      <c r="N25" s="16"/>
      <c r="O25" s="16"/>
      <c r="P25" s="16"/>
    </row>
    <row r="26" spans="1:16" ht="54" customHeight="1" x14ac:dyDescent="0.2">
      <c r="A26" s="12">
        <v>21</v>
      </c>
      <c r="B26" s="13" t="s">
        <v>87</v>
      </c>
      <c r="C26" s="12" t="s">
        <v>73</v>
      </c>
      <c r="D26" s="14" t="s">
        <v>88</v>
      </c>
      <c r="E26" s="13" t="s">
        <v>75</v>
      </c>
      <c r="F26" s="15">
        <v>1138000</v>
      </c>
      <c r="G26" s="13" t="s">
        <v>18</v>
      </c>
      <c r="H26" s="13" t="s">
        <v>89</v>
      </c>
      <c r="I26" s="12" t="s">
        <v>16</v>
      </c>
      <c r="J26" s="14" t="s">
        <v>90</v>
      </c>
      <c r="K26" s="14" t="s">
        <v>299</v>
      </c>
      <c r="L26" s="17">
        <v>0</v>
      </c>
      <c r="M26" s="16"/>
      <c r="N26" s="16"/>
      <c r="O26" s="16"/>
      <c r="P26" s="16"/>
    </row>
    <row r="27" spans="1:16" ht="54" customHeight="1" x14ac:dyDescent="0.2">
      <c r="A27" s="12">
        <v>22</v>
      </c>
      <c r="B27" s="13" t="s">
        <v>75</v>
      </c>
      <c r="C27" s="12" t="s">
        <v>73</v>
      </c>
      <c r="D27" s="14" t="s">
        <v>91</v>
      </c>
      <c r="E27" s="13" t="s">
        <v>75</v>
      </c>
      <c r="F27" s="15">
        <v>1116500</v>
      </c>
      <c r="G27" s="13" t="s">
        <v>18</v>
      </c>
      <c r="H27" s="13" t="s">
        <v>92</v>
      </c>
      <c r="I27" s="12" t="s">
        <v>16</v>
      </c>
      <c r="J27" s="14" t="s">
        <v>93</v>
      </c>
      <c r="K27" s="14" t="s">
        <v>94</v>
      </c>
      <c r="L27" s="17" t="s">
        <v>58</v>
      </c>
      <c r="M27" s="22"/>
      <c r="N27" s="22"/>
      <c r="O27" s="22"/>
      <c r="P27" s="22"/>
    </row>
    <row r="28" spans="1:16" ht="54" customHeight="1" x14ac:dyDescent="0.2">
      <c r="A28" s="12">
        <v>23</v>
      </c>
      <c r="B28" s="13" t="s">
        <v>75</v>
      </c>
      <c r="C28" s="12" t="s">
        <v>73</v>
      </c>
      <c r="D28" s="14" t="s">
        <v>95</v>
      </c>
      <c r="E28" s="13" t="s">
        <v>75</v>
      </c>
      <c r="F28" s="15">
        <v>183500</v>
      </c>
      <c r="G28" s="13" t="s">
        <v>18</v>
      </c>
      <c r="H28" s="13" t="s">
        <v>47</v>
      </c>
      <c r="I28" s="12" t="s">
        <v>16</v>
      </c>
      <c r="J28" s="14" t="s">
        <v>93</v>
      </c>
      <c r="K28" s="14" t="s">
        <v>96</v>
      </c>
      <c r="L28" s="17" t="s">
        <v>58</v>
      </c>
      <c r="M28" s="23"/>
      <c r="N28" s="23"/>
      <c r="O28" s="23"/>
      <c r="P28" s="23"/>
    </row>
    <row r="29" spans="1:16" ht="54" customHeight="1" x14ac:dyDescent="0.2">
      <c r="A29" s="12">
        <v>24</v>
      </c>
      <c r="B29" s="13" t="s">
        <v>97</v>
      </c>
      <c r="C29" s="12" t="s">
        <v>73</v>
      </c>
      <c r="D29" s="14" t="s">
        <v>98</v>
      </c>
      <c r="E29" s="13" t="s">
        <v>75</v>
      </c>
      <c r="F29" s="15">
        <v>60300</v>
      </c>
      <c r="G29" s="13" t="s">
        <v>18</v>
      </c>
      <c r="H29" s="13" t="s">
        <v>51</v>
      </c>
      <c r="I29" s="12" t="s">
        <v>16</v>
      </c>
      <c r="J29" s="14" t="s">
        <v>99</v>
      </c>
      <c r="K29" s="14" t="s">
        <v>100</v>
      </c>
      <c r="L29" s="17" t="s">
        <v>58</v>
      </c>
      <c r="M29" s="16"/>
      <c r="N29" s="16"/>
      <c r="O29" s="16"/>
      <c r="P29" s="16"/>
    </row>
    <row r="30" spans="1:16" ht="54" customHeight="1" x14ac:dyDescent="0.2">
      <c r="A30" s="12">
        <v>25</v>
      </c>
      <c r="B30" s="13" t="s">
        <v>75</v>
      </c>
      <c r="C30" s="12" t="s">
        <v>73</v>
      </c>
      <c r="D30" s="14" t="s">
        <v>101</v>
      </c>
      <c r="E30" s="13" t="s">
        <v>75</v>
      </c>
      <c r="F30" s="15">
        <v>29600</v>
      </c>
      <c r="G30" s="13" t="s">
        <v>18</v>
      </c>
      <c r="H30" s="13" t="s">
        <v>15</v>
      </c>
      <c r="I30" s="12" t="s">
        <v>16</v>
      </c>
      <c r="J30" s="14" t="s">
        <v>102</v>
      </c>
      <c r="K30" s="14" t="s">
        <v>103</v>
      </c>
      <c r="L30" s="17" t="s">
        <v>58</v>
      </c>
      <c r="M30" s="16"/>
      <c r="N30" s="16"/>
      <c r="O30" s="16"/>
      <c r="P30" s="16"/>
    </row>
    <row r="31" spans="1:16" ht="54" customHeight="1" x14ac:dyDescent="0.2">
      <c r="A31" s="12">
        <v>26</v>
      </c>
      <c r="B31" s="13" t="s">
        <v>54</v>
      </c>
      <c r="C31" s="12" t="s">
        <v>73</v>
      </c>
      <c r="D31" s="14" t="s">
        <v>134</v>
      </c>
      <c r="E31" s="13" t="s">
        <v>75</v>
      </c>
      <c r="F31" s="15">
        <v>24800</v>
      </c>
      <c r="G31" s="13" t="s">
        <v>18</v>
      </c>
      <c r="H31" s="13" t="s">
        <v>135</v>
      </c>
      <c r="I31" s="12" t="s">
        <v>16</v>
      </c>
      <c r="J31" s="14" t="s">
        <v>136</v>
      </c>
      <c r="K31" s="14" t="s">
        <v>137</v>
      </c>
      <c r="L31" s="17">
        <v>0</v>
      </c>
      <c r="M31" s="18"/>
      <c r="N31" s="18"/>
      <c r="O31" s="18"/>
      <c r="P31" s="18"/>
    </row>
    <row r="32" spans="1:16" ht="54" customHeight="1" x14ac:dyDescent="0.2">
      <c r="A32" s="12">
        <v>27</v>
      </c>
      <c r="B32" s="13" t="s">
        <v>75</v>
      </c>
      <c r="C32" s="12" t="s">
        <v>73</v>
      </c>
      <c r="D32" s="14" t="s">
        <v>104</v>
      </c>
      <c r="E32" s="13" t="s">
        <v>75</v>
      </c>
      <c r="F32" s="15">
        <v>16800</v>
      </c>
      <c r="G32" s="13" t="s">
        <v>43</v>
      </c>
      <c r="H32" s="13" t="s">
        <v>15</v>
      </c>
      <c r="I32" s="12" t="s">
        <v>16</v>
      </c>
      <c r="J32" s="14" t="s">
        <v>102</v>
      </c>
      <c r="K32" s="14" t="s">
        <v>105</v>
      </c>
      <c r="L32" s="17" t="s">
        <v>58</v>
      </c>
      <c r="M32" s="21"/>
      <c r="N32" s="21"/>
      <c r="O32" s="21"/>
      <c r="P32" s="21"/>
    </row>
    <row r="33" spans="1:16" ht="54" customHeight="1" x14ac:dyDescent="0.2">
      <c r="A33" s="12">
        <v>28</v>
      </c>
      <c r="B33" s="13" t="s">
        <v>106</v>
      </c>
      <c r="C33" s="12" t="s">
        <v>73</v>
      </c>
      <c r="D33" s="14" t="s">
        <v>107</v>
      </c>
      <c r="E33" s="13" t="s">
        <v>75</v>
      </c>
      <c r="F33" s="15">
        <v>427700</v>
      </c>
      <c r="G33" s="13" t="s">
        <v>70</v>
      </c>
      <c r="H33" s="13" t="s">
        <v>108</v>
      </c>
      <c r="I33" s="12" t="s">
        <v>16</v>
      </c>
      <c r="J33" s="14" t="s">
        <v>109</v>
      </c>
      <c r="K33" s="14" t="s">
        <v>110</v>
      </c>
      <c r="L33" s="17" t="s">
        <v>111</v>
      </c>
      <c r="M33" s="20"/>
      <c r="N33" s="20"/>
      <c r="O33" s="20"/>
      <c r="P33" s="20"/>
    </row>
    <row r="34" spans="1:16" ht="54" customHeight="1" x14ac:dyDescent="0.2">
      <c r="A34" s="12">
        <v>29</v>
      </c>
      <c r="B34" s="13" t="s">
        <v>59</v>
      </c>
      <c r="C34" s="12" t="s">
        <v>115</v>
      </c>
      <c r="D34" s="14" t="s">
        <v>116</v>
      </c>
      <c r="E34" s="13" t="s">
        <v>59</v>
      </c>
      <c r="F34" s="15">
        <v>1400</v>
      </c>
      <c r="G34" s="13" t="s">
        <v>70</v>
      </c>
      <c r="H34" s="13" t="s">
        <v>51</v>
      </c>
      <c r="I34" s="12" t="s">
        <v>16</v>
      </c>
      <c r="J34" s="14" t="s">
        <v>66</v>
      </c>
      <c r="K34" s="14" t="s">
        <v>117</v>
      </c>
      <c r="L34" s="17">
        <v>0</v>
      </c>
      <c r="M34" s="22"/>
      <c r="N34" s="22"/>
      <c r="O34" s="22"/>
      <c r="P34" s="22"/>
    </row>
    <row r="35" spans="1:16" ht="54" customHeight="1" x14ac:dyDescent="0.2">
      <c r="A35" s="12">
        <v>30</v>
      </c>
      <c r="B35" s="13" t="s">
        <v>32</v>
      </c>
      <c r="C35" s="12" t="s">
        <v>150</v>
      </c>
      <c r="D35" s="14" t="s">
        <v>179</v>
      </c>
      <c r="E35" s="13" t="s">
        <v>75</v>
      </c>
      <c r="F35" s="15">
        <v>280700</v>
      </c>
      <c r="G35" s="13" t="s">
        <v>18</v>
      </c>
      <c r="H35" s="13" t="s">
        <v>300</v>
      </c>
      <c r="I35" s="12" t="s">
        <v>16</v>
      </c>
      <c r="J35" s="14" t="s">
        <v>113</v>
      </c>
      <c r="K35" s="14" t="s">
        <v>180</v>
      </c>
      <c r="L35" s="17">
        <v>0</v>
      </c>
      <c r="M35" s="18"/>
      <c r="N35" s="18"/>
      <c r="O35" s="18"/>
      <c r="P35" s="18"/>
    </row>
    <row r="36" spans="1:16" ht="54" customHeight="1" x14ac:dyDescent="0.2">
      <c r="A36" s="12">
        <v>31</v>
      </c>
      <c r="B36" s="13" t="s">
        <v>75</v>
      </c>
      <c r="C36" s="12" t="s">
        <v>150</v>
      </c>
      <c r="D36" s="14" t="s">
        <v>151</v>
      </c>
      <c r="E36" s="13" t="s">
        <v>75</v>
      </c>
      <c r="F36" s="15">
        <v>107000</v>
      </c>
      <c r="G36" s="13" t="s">
        <v>18</v>
      </c>
      <c r="H36" s="13" t="s">
        <v>92</v>
      </c>
      <c r="I36" s="12" t="s">
        <v>16</v>
      </c>
      <c r="J36" s="14" t="s">
        <v>93</v>
      </c>
      <c r="K36" s="14" t="s">
        <v>152</v>
      </c>
      <c r="L36" s="17" t="s">
        <v>58</v>
      </c>
      <c r="M36" s="18"/>
      <c r="N36" s="18"/>
      <c r="O36" s="18"/>
      <c r="P36" s="18"/>
    </row>
    <row r="37" spans="1:16" ht="54" customHeight="1" x14ac:dyDescent="0.2">
      <c r="A37" s="12">
        <v>32</v>
      </c>
      <c r="B37" s="13" t="s">
        <v>32</v>
      </c>
      <c r="C37" s="12" t="s">
        <v>150</v>
      </c>
      <c r="D37" s="14" t="s">
        <v>153</v>
      </c>
      <c r="E37" s="13" t="s">
        <v>32</v>
      </c>
      <c r="F37" s="15">
        <v>57200</v>
      </c>
      <c r="G37" s="13" t="s">
        <v>18</v>
      </c>
      <c r="H37" s="13" t="s">
        <v>29</v>
      </c>
      <c r="I37" s="12" t="s">
        <v>16</v>
      </c>
      <c r="J37" s="14" t="s">
        <v>154</v>
      </c>
      <c r="K37" s="14" t="s">
        <v>155</v>
      </c>
      <c r="L37" s="17">
        <v>0</v>
      </c>
      <c r="M37" s="18"/>
      <c r="N37" s="18"/>
      <c r="O37" s="18"/>
      <c r="P37" s="18"/>
    </row>
    <row r="38" spans="1:16" ht="54" customHeight="1" x14ac:dyDescent="0.2">
      <c r="A38" s="12">
        <v>33</v>
      </c>
      <c r="B38" s="13" t="s">
        <v>32</v>
      </c>
      <c r="C38" s="12" t="s">
        <v>150</v>
      </c>
      <c r="D38" s="14" t="s">
        <v>156</v>
      </c>
      <c r="E38" s="13" t="s">
        <v>32</v>
      </c>
      <c r="F38" s="15">
        <v>56700</v>
      </c>
      <c r="G38" s="13" t="s">
        <v>18</v>
      </c>
      <c r="H38" s="13" t="s">
        <v>29</v>
      </c>
      <c r="I38" s="12" t="s">
        <v>16</v>
      </c>
      <c r="J38" s="14" t="s">
        <v>157</v>
      </c>
      <c r="K38" s="14" t="s">
        <v>155</v>
      </c>
      <c r="L38" s="17">
        <v>0</v>
      </c>
      <c r="M38" s="16"/>
      <c r="N38" s="16"/>
      <c r="O38" s="16"/>
      <c r="P38" s="16"/>
    </row>
    <row r="39" spans="1:16" ht="54" customHeight="1" x14ac:dyDescent="0.2">
      <c r="A39" s="12">
        <v>34</v>
      </c>
      <c r="B39" s="13" t="s">
        <v>32</v>
      </c>
      <c r="C39" s="12" t="s">
        <v>150</v>
      </c>
      <c r="D39" s="14" t="s">
        <v>158</v>
      </c>
      <c r="E39" s="13" t="s">
        <v>32</v>
      </c>
      <c r="F39" s="15">
        <v>56200</v>
      </c>
      <c r="G39" s="13" t="s">
        <v>18</v>
      </c>
      <c r="H39" s="13" t="s">
        <v>29</v>
      </c>
      <c r="I39" s="12" t="s">
        <v>16</v>
      </c>
      <c r="J39" s="14" t="s">
        <v>159</v>
      </c>
      <c r="K39" s="14" t="s">
        <v>155</v>
      </c>
      <c r="L39" s="17">
        <v>0</v>
      </c>
      <c r="M39" s="18"/>
      <c r="N39" s="18"/>
      <c r="O39" s="18"/>
      <c r="P39" s="18"/>
    </row>
    <row r="40" spans="1:16" ht="54" customHeight="1" x14ac:dyDescent="0.2">
      <c r="A40" s="12">
        <v>35</v>
      </c>
      <c r="B40" s="13" t="s">
        <v>32</v>
      </c>
      <c r="C40" s="12" t="s">
        <v>150</v>
      </c>
      <c r="D40" s="14" t="s">
        <v>160</v>
      </c>
      <c r="E40" s="13" t="s">
        <v>32</v>
      </c>
      <c r="F40" s="15">
        <v>42400</v>
      </c>
      <c r="G40" s="13" t="s">
        <v>18</v>
      </c>
      <c r="H40" s="13" t="s">
        <v>29</v>
      </c>
      <c r="I40" s="12" t="s">
        <v>16</v>
      </c>
      <c r="J40" s="14" t="s">
        <v>161</v>
      </c>
      <c r="K40" s="14" t="s">
        <v>155</v>
      </c>
      <c r="L40" s="17">
        <v>0</v>
      </c>
      <c r="M40" s="16"/>
      <c r="N40" s="16"/>
      <c r="O40" s="16"/>
      <c r="P40" s="16"/>
    </row>
    <row r="41" spans="1:16" ht="54" customHeight="1" x14ac:dyDescent="0.2">
      <c r="A41" s="12">
        <v>36</v>
      </c>
      <c r="B41" s="13" t="s">
        <v>32</v>
      </c>
      <c r="C41" s="12" t="s">
        <v>150</v>
      </c>
      <c r="D41" s="14" t="s">
        <v>162</v>
      </c>
      <c r="E41" s="13" t="s">
        <v>32</v>
      </c>
      <c r="F41" s="15">
        <v>40700</v>
      </c>
      <c r="G41" s="13" t="s">
        <v>18</v>
      </c>
      <c r="H41" s="13" t="s">
        <v>29</v>
      </c>
      <c r="I41" s="12" t="s">
        <v>16</v>
      </c>
      <c r="J41" s="14" t="s">
        <v>163</v>
      </c>
      <c r="K41" s="14" t="s">
        <v>155</v>
      </c>
      <c r="L41" s="17">
        <v>0</v>
      </c>
      <c r="M41" s="16"/>
      <c r="N41" s="16"/>
      <c r="O41" s="16"/>
      <c r="P41" s="16"/>
    </row>
    <row r="42" spans="1:16" ht="54" customHeight="1" x14ac:dyDescent="0.2">
      <c r="A42" s="12">
        <v>37</v>
      </c>
      <c r="B42" s="13" t="s">
        <v>32</v>
      </c>
      <c r="C42" s="12" t="s">
        <v>150</v>
      </c>
      <c r="D42" s="14" t="s">
        <v>164</v>
      </c>
      <c r="E42" s="13" t="s">
        <v>32</v>
      </c>
      <c r="F42" s="15">
        <v>34500</v>
      </c>
      <c r="G42" s="13" t="s">
        <v>18</v>
      </c>
      <c r="H42" s="13" t="s">
        <v>29</v>
      </c>
      <c r="I42" s="12" t="s">
        <v>16</v>
      </c>
      <c r="J42" s="14" t="s">
        <v>165</v>
      </c>
      <c r="K42" s="14" t="s">
        <v>155</v>
      </c>
      <c r="L42" s="17">
        <v>0</v>
      </c>
      <c r="M42" s="16"/>
      <c r="N42" s="16"/>
      <c r="O42" s="16"/>
      <c r="P42" s="18"/>
    </row>
    <row r="43" spans="1:16" ht="54" customHeight="1" x14ac:dyDescent="0.2">
      <c r="A43" s="12">
        <v>38</v>
      </c>
      <c r="B43" s="13" t="s">
        <v>97</v>
      </c>
      <c r="C43" s="12" t="s">
        <v>150</v>
      </c>
      <c r="D43" s="14" t="s">
        <v>166</v>
      </c>
      <c r="E43" s="13" t="s">
        <v>97</v>
      </c>
      <c r="F43" s="15">
        <v>16200</v>
      </c>
      <c r="G43" s="13" t="s">
        <v>18</v>
      </c>
      <c r="H43" s="13" t="s">
        <v>70</v>
      </c>
      <c r="I43" s="12" t="s">
        <v>16</v>
      </c>
      <c r="J43" s="14" t="s">
        <v>167</v>
      </c>
      <c r="K43" s="14" t="s">
        <v>168</v>
      </c>
      <c r="L43" s="17">
        <v>0</v>
      </c>
      <c r="M43" s="22"/>
      <c r="N43" s="22"/>
      <c r="O43" s="22"/>
      <c r="P43" s="20"/>
    </row>
    <row r="44" spans="1:16" ht="54" customHeight="1" x14ac:dyDescent="0.2">
      <c r="A44" s="12">
        <v>39</v>
      </c>
      <c r="B44" s="13" t="s">
        <v>97</v>
      </c>
      <c r="C44" s="12" t="s">
        <v>150</v>
      </c>
      <c r="D44" s="14" t="s">
        <v>169</v>
      </c>
      <c r="E44" s="13" t="s">
        <v>97</v>
      </c>
      <c r="F44" s="15">
        <v>16200</v>
      </c>
      <c r="G44" s="13" t="s">
        <v>18</v>
      </c>
      <c r="H44" s="13" t="s">
        <v>70</v>
      </c>
      <c r="I44" s="12" t="s">
        <v>16</v>
      </c>
      <c r="J44" s="14" t="s">
        <v>170</v>
      </c>
      <c r="K44" s="14" t="s">
        <v>171</v>
      </c>
      <c r="L44" s="17">
        <v>0</v>
      </c>
      <c r="M44" s="23"/>
      <c r="N44" s="23"/>
      <c r="O44" s="23"/>
      <c r="P44" s="24"/>
    </row>
    <row r="45" spans="1:16" ht="54" customHeight="1" x14ac:dyDescent="0.2">
      <c r="A45" s="12">
        <v>40</v>
      </c>
      <c r="B45" s="13" t="s">
        <v>97</v>
      </c>
      <c r="C45" s="12" t="s">
        <v>150</v>
      </c>
      <c r="D45" s="14" t="s">
        <v>172</v>
      </c>
      <c r="E45" s="13" t="s">
        <v>75</v>
      </c>
      <c r="F45" s="15">
        <v>12900</v>
      </c>
      <c r="G45" s="13" t="s">
        <v>18</v>
      </c>
      <c r="H45" s="13" t="s">
        <v>51</v>
      </c>
      <c r="I45" s="12" t="s">
        <v>16</v>
      </c>
      <c r="J45" s="14" t="s">
        <v>99</v>
      </c>
      <c r="K45" s="14" t="s">
        <v>173</v>
      </c>
      <c r="L45" s="17" t="s">
        <v>58</v>
      </c>
      <c r="M45" s="16"/>
      <c r="N45" s="16"/>
      <c r="O45" s="16"/>
      <c r="P45" s="22"/>
    </row>
    <row r="46" spans="1:16" ht="54" customHeight="1" x14ac:dyDescent="0.2">
      <c r="A46" s="12">
        <v>41</v>
      </c>
      <c r="B46" s="13" t="s">
        <v>106</v>
      </c>
      <c r="C46" s="12" t="s">
        <v>150</v>
      </c>
      <c r="D46" s="14" t="s">
        <v>177</v>
      </c>
      <c r="E46" s="13" t="s">
        <v>75</v>
      </c>
      <c r="F46" s="15">
        <v>50300</v>
      </c>
      <c r="G46" s="13" t="s">
        <v>70</v>
      </c>
      <c r="H46" s="13" t="s">
        <v>108</v>
      </c>
      <c r="I46" s="12" t="s">
        <v>16</v>
      </c>
      <c r="J46" s="14" t="s">
        <v>109</v>
      </c>
      <c r="K46" s="14" t="s">
        <v>178</v>
      </c>
      <c r="L46" s="17" t="s">
        <v>111</v>
      </c>
      <c r="M46" s="16"/>
      <c r="N46" s="16"/>
      <c r="O46" s="16"/>
      <c r="P46" s="16"/>
    </row>
    <row r="47" spans="1:16" ht="54" customHeight="1" x14ac:dyDescent="0.2">
      <c r="A47" s="12">
        <v>42</v>
      </c>
      <c r="B47" s="13" t="s">
        <v>97</v>
      </c>
      <c r="C47" s="12" t="s">
        <v>150</v>
      </c>
      <c r="D47" s="14" t="s">
        <v>174</v>
      </c>
      <c r="E47" s="13" t="s">
        <v>97</v>
      </c>
      <c r="F47" s="15">
        <v>13600</v>
      </c>
      <c r="G47" s="13" t="s">
        <v>70</v>
      </c>
      <c r="H47" s="13" t="s">
        <v>51</v>
      </c>
      <c r="I47" s="12" t="s">
        <v>16</v>
      </c>
      <c r="J47" s="14" t="s">
        <v>175</v>
      </c>
      <c r="K47" s="14" t="s">
        <v>176</v>
      </c>
      <c r="L47" s="17">
        <v>0</v>
      </c>
      <c r="M47" s="18"/>
      <c r="N47" s="18"/>
      <c r="O47" s="18"/>
      <c r="P47" s="18"/>
    </row>
    <row r="48" spans="1:16" ht="54" customHeight="1" x14ac:dyDescent="0.2">
      <c r="A48" s="12">
        <v>43</v>
      </c>
      <c r="B48" s="13" t="s">
        <v>32</v>
      </c>
      <c r="C48" s="12" t="s">
        <v>181</v>
      </c>
      <c r="D48" s="14" t="s">
        <v>188</v>
      </c>
      <c r="E48" s="13" t="s">
        <v>75</v>
      </c>
      <c r="F48" s="15">
        <v>450400</v>
      </c>
      <c r="G48" s="13" t="s">
        <v>18</v>
      </c>
      <c r="H48" s="13" t="s">
        <v>189</v>
      </c>
      <c r="I48" s="12" t="s">
        <v>16</v>
      </c>
      <c r="J48" s="14" t="s">
        <v>113</v>
      </c>
      <c r="K48" s="14" t="s">
        <v>190</v>
      </c>
      <c r="L48" s="17">
        <v>0</v>
      </c>
      <c r="M48" s="21"/>
      <c r="N48" s="21"/>
      <c r="O48" s="21"/>
      <c r="P48" s="18"/>
    </row>
    <row r="49" spans="1:16" ht="54" customHeight="1" x14ac:dyDescent="0.2">
      <c r="A49" s="12">
        <v>44</v>
      </c>
      <c r="B49" s="13" t="s">
        <v>75</v>
      </c>
      <c r="C49" s="12" t="s">
        <v>181</v>
      </c>
      <c r="D49" s="14" t="s">
        <v>182</v>
      </c>
      <c r="E49" s="13" t="s">
        <v>75</v>
      </c>
      <c r="F49" s="15">
        <v>176500</v>
      </c>
      <c r="G49" s="13" t="s">
        <v>18</v>
      </c>
      <c r="H49" s="13" t="s">
        <v>92</v>
      </c>
      <c r="I49" s="12" t="s">
        <v>16</v>
      </c>
      <c r="J49" s="14" t="s">
        <v>93</v>
      </c>
      <c r="K49" s="14" t="s">
        <v>183</v>
      </c>
      <c r="L49" s="17" t="s">
        <v>58</v>
      </c>
      <c r="M49" s="20"/>
      <c r="N49" s="20"/>
      <c r="O49" s="20"/>
      <c r="P49" s="18"/>
    </row>
    <row r="50" spans="1:16" ht="54" customHeight="1" x14ac:dyDescent="0.2">
      <c r="A50" s="12">
        <v>45</v>
      </c>
      <c r="B50" s="13" t="s">
        <v>97</v>
      </c>
      <c r="C50" s="12" t="s">
        <v>181</v>
      </c>
      <c r="D50" s="14" t="s">
        <v>184</v>
      </c>
      <c r="E50" s="13" t="s">
        <v>75</v>
      </c>
      <c r="F50" s="15">
        <v>29700</v>
      </c>
      <c r="G50" s="13" t="s">
        <v>18</v>
      </c>
      <c r="H50" s="13" t="s">
        <v>51</v>
      </c>
      <c r="I50" s="12" t="s">
        <v>16</v>
      </c>
      <c r="J50" s="14" t="s">
        <v>99</v>
      </c>
      <c r="K50" s="14" t="s">
        <v>185</v>
      </c>
      <c r="L50" s="17" t="s">
        <v>58</v>
      </c>
      <c r="M50" s="22"/>
      <c r="N50" s="22"/>
      <c r="O50" s="22"/>
      <c r="P50" s="18"/>
    </row>
    <row r="51" spans="1:16" ht="54" customHeight="1" x14ac:dyDescent="0.2">
      <c r="A51" s="12">
        <v>46</v>
      </c>
      <c r="B51" s="13" t="s">
        <v>106</v>
      </c>
      <c r="C51" s="12" t="s">
        <v>181</v>
      </c>
      <c r="D51" s="14" t="s">
        <v>186</v>
      </c>
      <c r="E51" s="13" t="s">
        <v>75</v>
      </c>
      <c r="F51" s="15">
        <v>82100</v>
      </c>
      <c r="G51" s="13" t="s">
        <v>70</v>
      </c>
      <c r="H51" s="13" t="s">
        <v>108</v>
      </c>
      <c r="I51" s="12" t="s">
        <v>16</v>
      </c>
      <c r="J51" s="14" t="s">
        <v>109</v>
      </c>
      <c r="K51" s="14" t="s">
        <v>187</v>
      </c>
      <c r="L51" s="17" t="s">
        <v>111</v>
      </c>
      <c r="M51" s="18"/>
      <c r="N51" s="18"/>
      <c r="O51" s="18"/>
      <c r="P51" s="18"/>
    </row>
    <row r="52" spans="1:16" ht="54" customHeight="1" x14ac:dyDescent="0.2">
      <c r="A52" s="12">
        <v>47</v>
      </c>
      <c r="B52" s="13" t="s">
        <v>59</v>
      </c>
      <c r="C52" s="12" t="s">
        <v>191</v>
      </c>
      <c r="D52" s="14" t="s">
        <v>192</v>
      </c>
      <c r="E52" s="13" t="s">
        <v>59</v>
      </c>
      <c r="F52" s="15">
        <v>47000</v>
      </c>
      <c r="G52" s="13" t="s">
        <v>82</v>
      </c>
      <c r="H52" s="13" t="s">
        <v>70</v>
      </c>
      <c r="I52" s="12" t="s">
        <v>16</v>
      </c>
      <c r="J52" s="14" t="s">
        <v>193</v>
      </c>
      <c r="K52" s="14" t="s">
        <v>194</v>
      </c>
      <c r="L52" s="17">
        <v>0</v>
      </c>
      <c r="M52" s="18"/>
      <c r="N52" s="18"/>
      <c r="O52" s="18"/>
      <c r="P52" s="18"/>
    </row>
    <row r="53" spans="1:16" ht="54" customHeight="1" x14ac:dyDescent="0.2">
      <c r="A53" s="12">
        <v>48</v>
      </c>
      <c r="B53" s="13" t="s">
        <v>59</v>
      </c>
      <c r="C53" s="12" t="s">
        <v>191</v>
      </c>
      <c r="D53" s="14" t="s">
        <v>195</v>
      </c>
      <c r="E53" s="13" t="s">
        <v>59</v>
      </c>
      <c r="F53" s="15">
        <v>23100</v>
      </c>
      <c r="G53" s="13" t="s">
        <v>82</v>
      </c>
      <c r="H53" s="13" t="s">
        <v>64</v>
      </c>
      <c r="I53" s="12" t="s">
        <v>16</v>
      </c>
      <c r="J53" s="14" t="s">
        <v>196</v>
      </c>
      <c r="K53" s="14" t="s">
        <v>197</v>
      </c>
      <c r="L53" s="17">
        <v>0</v>
      </c>
      <c r="M53" s="18"/>
      <c r="N53" s="18"/>
      <c r="O53" s="18"/>
      <c r="P53" s="18"/>
    </row>
    <row r="54" spans="1:16" ht="54" customHeight="1" x14ac:dyDescent="0.2">
      <c r="A54" s="12">
        <v>49</v>
      </c>
      <c r="B54" s="13" t="s">
        <v>59</v>
      </c>
      <c r="C54" s="12" t="s">
        <v>191</v>
      </c>
      <c r="D54" s="14" t="s">
        <v>198</v>
      </c>
      <c r="E54" s="13" t="s">
        <v>59</v>
      </c>
      <c r="F54" s="15">
        <v>35600</v>
      </c>
      <c r="G54" s="13" t="s">
        <v>18</v>
      </c>
      <c r="H54" s="13" t="s">
        <v>26</v>
      </c>
      <c r="I54" s="12" t="s">
        <v>16</v>
      </c>
      <c r="J54" s="14" t="s">
        <v>199</v>
      </c>
      <c r="K54" s="14" t="s">
        <v>200</v>
      </c>
      <c r="L54" s="17">
        <v>0</v>
      </c>
      <c r="M54" s="16"/>
      <c r="N54" s="16"/>
      <c r="O54" s="16"/>
      <c r="P54" s="18"/>
    </row>
    <row r="55" spans="1:16" ht="54" customHeight="1" x14ac:dyDescent="0.2">
      <c r="A55" s="12">
        <v>50</v>
      </c>
      <c r="B55" s="13" t="s">
        <v>59</v>
      </c>
      <c r="C55" s="12" t="s">
        <v>191</v>
      </c>
      <c r="D55" s="14" t="s">
        <v>201</v>
      </c>
      <c r="E55" s="13" t="s">
        <v>59</v>
      </c>
      <c r="F55" s="15">
        <v>33700</v>
      </c>
      <c r="G55" s="13" t="s">
        <v>18</v>
      </c>
      <c r="H55" s="13" t="s">
        <v>70</v>
      </c>
      <c r="I55" s="12" t="s">
        <v>16</v>
      </c>
      <c r="J55" s="14" t="s">
        <v>202</v>
      </c>
      <c r="K55" s="14" t="s">
        <v>203</v>
      </c>
      <c r="L55" s="17">
        <v>0</v>
      </c>
      <c r="M55" s="18"/>
      <c r="N55" s="18"/>
      <c r="O55" s="18"/>
      <c r="P55" s="18"/>
    </row>
    <row r="56" spans="1:16" ht="54" customHeight="1" x14ac:dyDescent="0.2">
      <c r="A56" s="12">
        <v>51</v>
      </c>
      <c r="B56" s="13" t="s">
        <v>59</v>
      </c>
      <c r="C56" s="12" t="s">
        <v>191</v>
      </c>
      <c r="D56" s="14" t="s">
        <v>204</v>
      </c>
      <c r="E56" s="13" t="s">
        <v>59</v>
      </c>
      <c r="F56" s="15">
        <v>30600</v>
      </c>
      <c r="G56" s="13" t="s">
        <v>18</v>
      </c>
      <c r="H56" s="13" t="s">
        <v>70</v>
      </c>
      <c r="I56" s="12" t="s">
        <v>16</v>
      </c>
      <c r="J56" s="14" t="s">
        <v>205</v>
      </c>
      <c r="K56" s="14" t="s">
        <v>206</v>
      </c>
      <c r="L56" s="17">
        <v>0</v>
      </c>
      <c r="M56" s="16"/>
      <c r="N56" s="16"/>
      <c r="O56" s="16"/>
      <c r="P56" s="16"/>
    </row>
    <row r="57" spans="1:16" ht="54" customHeight="1" x14ac:dyDescent="0.2">
      <c r="A57" s="12">
        <v>52</v>
      </c>
      <c r="B57" s="13" t="s">
        <v>59</v>
      </c>
      <c r="C57" s="12" t="s">
        <v>191</v>
      </c>
      <c r="D57" s="14" t="s">
        <v>207</v>
      </c>
      <c r="E57" s="13" t="s">
        <v>59</v>
      </c>
      <c r="F57" s="15">
        <v>28500</v>
      </c>
      <c r="G57" s="13" t="s">
        <v>18</v>
      </c>
      <c r="H57" s="13" t="s">
        <v>70</v>
      </c>
      <c r="I57" s="12" t="s">
        <v>16</v>
      </c>
      <c r="J57" s="14" t="s">
        <v>208</v>
      </c>
      <c r="K57" s="14" t="s">
        <v>209</v>
      </c>
      <c r="L57" s="17">
        <v>0</v>
      </c>
      <c r="M57" s="16"/>
      <c r="N57" s="16"/>
      <c r="O57" s="16"/>
      <c r="P57" s="18"/>
    </row>
    <row r="58" spans="1:16" ht="54" customHeight="1" x14ac:dyDescent="0.2">
      <c r="A58" s="12">
        <v>53</v>
      </c>
      <c r="B58" s="13" t="s">
        <v>59</v>
      </c>
      <c r="C58" s="12" t="s">
        <v>191</v>
      </c>
      <c r="D58" s="14" t="s">
        <v>210</v>
      </c>
      <c r="E58" s="13" t="s">
        <v>59</v>
      </c>
      <c r="F58" s="15">
        <v>16800</v>
      </c>
      <c r="G58" s="13" t="s">
        <v>18</v>
      </c>
      <c r="H58" s="13" t="s">
        <v>70</v>
      </c>
      <c r="I58" s="12" t="s">
        <v>16</v>
      </c>
      <c r="J58" s="14" t="s">
        <v>211</v>
      </c>
      <c r="K58" s="14" t="s">
        <v>212</v>
      </c>
      <c r="L58" s="17">
        <v>0</v>
      </c>
      <c r="M58" s="16"/>
      <c r="N58" s="16"/>
      <c r="O58" s="16"/>
      <c r="P58" s="18"/>
    </row>
    <row r="59" spans="1:16" ht="54" customHeight="1" x14ac:dyDescent="0.2">
      <c r="A59" s="12">
        <v>54</v>
      </c>
      <c r="B59" s="13" t="s">
        <v>12</v>
      </c>
      <c r="C59" s="12" t="s">
        <v>191</v>
      </c>
      <c r="D59" s="14" t="s">
        <v>213</v>
      </c>
      <c r="E59" s="13" t="s">
        <v>12</v>
      </c>
      <c r="F59" s="15">
        <v>36900</v>
      </c>
      <c r="G59" s="13" t="s">
        <v>43</v>
      </c>
      <c r="H59" s="13" t="s">
        <v>51</v>
      </c>
      <c r="I59" s="12" t="s">
        <v>16</v>
      </c>
      <c r="J59" s="14" t="s">
        <v>214</v>
      </c>
      <c r="K59" s="14" t="s">
        <v>215</v>
      </c>
      <c r="L59" s="17" t="s">
        <v>21</v>
      </c>
      <c r="M59" s="22"/>
      <c r="N59" s="22"/>
      <c r="O59" s="22"/>
      <c r="P59" s="18"/>
    </row>
    <row r="60" spans="1:16" ht="54" customHeight="1" x14ac:dyDescent="0.2">
      <c r="A60" s="12">
        <v>55</v>
      </c>
      <c r="B60" s="13" t="s">
        <v>59</v>
      </c>
      <c r="C60" s="12" t="s">
        <v>191</v>
      </c>
      <c r="D60" s="14" t="s">
        <v>216</v>
      </c>
      <c r="E60" s="13" t="s">
        <v>59</v>
      </c>
      <c r="F60" s="15">
        <v>28700</v>
      </c>
      <c r="G60" s="13" t="s">
        <v>70</v>
      </c>
      <c r="H60" s="13" t="s">
        <v>15</v>
      </c>
      <c r="I60" s="12" t="s">
        <v>16</v>
      </c>
      <c r="J60" s="14" t="s">
        <v>217</v>
      </c>
      <c r="K60" s="14" t="s">
        <v>218</v>
      </c>
      <c r="L60" s="17">
        <v>0</v>
      </c>
      <c r="M60" s="23"/>
      <c r="N60" s="23"/>
      <c r="O60" s="23"/>
      <c r="P60" s="18"/>
    </row>
    <row r="61" spans="1:16" ht="54" customHeight="1" x14ac:dyDescent="0.2">
      <c r="A61" s="12">
        <v>56</v>
      </c>
      <c r="B61" s="13" t="s">
        <v>97</v>
      </c>
      <c r="C61" s="12" t="s">
        <v>191</v>
      </c>
      <c r="D61" s="14" t="s">
        <v>219</v>
      </c>
      <c r="E61" s="13" t="s">
        <v>97</v>
      </c>
      <c r="F61" s="15">
        <v>11100</v>
      </c>
      <c r="G61" s="13" t="s">
        <v>70</v>
      </c>
      <c r="H61" s="13" t="s">
        <v>51</v>
      </c>
      <c r="I61" s="12" t="s">
        <v>16</v>
      </c>
      <c r="J61" s="14" t="s">
        <v>220</v>
      </c>
      <c r="K61" s="14" t="s">
        <v>221</v>
      </c>
      <c r="L61" s="17" t="s">
        <v>58</v>
      </c>
      <c r="M61" s="16"/>
      <c r="N61" s="16"/>
      <c r="O61" s="16"/>
      <c r="P61" s="20"/>
    </row>
    <row r="62" spans="1:16" ht="54" customHeight="1" x14ac:dyDescent="0.2">
      <c r="A62" s="12">
        <v>57</v>
      </c>
      <c r="B62" s="13" t="s">
        <v>75</v>
      </c>
      <c r="C62" s="12" t="s">
        <v>123</v>
      </c>
      <c r="D62" s="14" t="s">
        <v>124</v>
      </c>
      <c r="E62" s="13" t="s">
        <v>75</v>
      </c>
      <c r="F62" s="15">
        <v>81600</v>
      </c>
      <c r="G62" s="13" t="s">
        <v>82</v>
      </c>
      <c r="H62" s="13" t="s">
        <v>51</v>
      </c>
      <c r="I62" s="12" t="s">
        <v>16</v>
      </c>
      <c r="J62" s="14" t="s">
        <v>125</v>
      </c>
      <c r="K62" s="14" t="s">
        <v>301</v>
      </c>
      <c r="L62" s="17" t="s">
        <v>58</v>
      </c>
      <c r="M62" s="16"/>
      <c r="N62" s="16"/>
      <c r="O62" s="16"/>
      <c r="P62" s="18"/>
    </row>
    <row r="63" spans="1:16" ht="54" customHeight="1" x14ac:dyDescent="0.2">
      <c r="A63" s="12">
        <v>58</v>
      </c>
      <c r="B63" s="13" t="s">
        <v>118</v>
      </c>
      <c r="C63" s="12" t="s">
        <v>119</v>
      </c>
      <c r="D63" s="14" t="s">
        <v>120</v>
      </c>
      <c r="E63" s="13" t="s">
        <v>75</v>
      </c>
      <c r="F63" s="15">
        <v>87300</v>
      </c>
      <c r="G63" s="13" t="s">
        <v>18</v>
      </c>
      <c r="H63" s="13" t="s">
        <v>51</v>
      </c>
      <c r="I63" s="12" t="s">
        <v>16</v>
      </c>
      <c r="J63" s="14" t="s">
        <v>121</v>
      </c>
      <c r="K63" s="14" t="s">
        <v>122</v>
      </c>
      <c r="L63" s="17">
        <v>0</v>
      </c>
      <c r="M63" s="18"/>
      <c r="N63" s="18"/>
      <c r="O63" s="18"/>
      <c r="P63" s="20"/>
    </row>
    <row r="64" spans="1:16" ht="54" customHeight="1" x14ac:dyDescent="0.2">
      <c r="A64" s="12">
        <v>59</v>
      </c>
      <c r="B64" s="13" t="s">
        <v>75</v>
      </c>
      <c r="C64" s="12" t="s">
        <v>126</v>
      </c>
      <c r="D64" s="14" t="s">
        <v>127</v>
      </c>
      <c r="E64" s="13" t="s">
        <v>75</v>
      </c>
      <c r="F64" s="15">
        <v>32200</v>
      </c>
      <c r="G64" s="13" t="s">
        <v>18</v>
      </c>
      <c r="H64" s="13" t="s">
        <v>92</v>
      </c>
      <c r="I64" s="12" t="s">
        <v>16</v>
      </c>
      <c r="J64" s="14" t="s">
        <v>93</v>
      </c>
      <c r="K64" s="14" t="s">
        <v>128</v>
      </c>
      <c r="L64" s="17" t="s">
        <v>58</v>
      </c>
      <c r="M64" s="21"/>
      <c r="N64" s="21"/>
      <c r="O64" s="21"/>
      <c r="P64" s="22"/>
    </row>
    <row r="65" spans="1:16" ht="54" customHeight="1" x14ac:dyDescent="0.2">
      <c r="A65" s="12">
        <v>60</v>
      </c>
      <c r="B65" s="13" t="s">
        <v>80</v>
      </c>
      <c r="C65" s="12" t="s">
        <v>126</v>
      </c>
      <c r="D65" s="14" t="s">
        <v>129</v>
      </c>
      <c r="E65" s="13" t="s">
        <v>75</v>
      </c>
      <c r="F65" s="15">
        <v>30400</v>
      </c>
      <c r="G65" s="13" t="s">
        <v>18</v>
      </c>
      <c r="H65" s="13" t="s">
        <v>29</v>
      </c>
      <c r="I65" s="12" t="s">
        <v>65</v>
      </c>
      <c r="J65" s="14" t="s">
        <v>83</v>
      </c>
      <c r="K65" s="14" t="s">
        <v>130</v>
      </c>
      <c r="L65" s="17">
        <v>0</v>
      </c>
      <c r="M65" s="20"/>
      <c r="N65" s="20"/>
      <c r="O65" s="20"/>
      <c r="P65" s="25"/>
    </row>
    <row r="66" spans="1:16" ht="54" customHeight="1" x14ac:dyDescent="0.2">
      <c r="A66" s="12">
        <v>61</v>
      </c>
      <c r="B66" s="13" t="s">
        <v>75</v>
      </c>
      <c r="C66" s="12" t="s">
        <v>126</v>
      </c>
      <c r="D66" s="14" t="s">
        <v>131</v>
      </c>
      <c r="E66" s="13" t="s">
        <v>75</v>
      </c>
      <c r="F66" s="15">
        <v>20500</v>
      </c>
      <c r="G66" s="13" t="s">
        <v>18</v>
      </c>
      <c r="H66" s="13" t="s">
        <v>15</v>
      </c>
      <c r="I66" s="12" t="s">
        <v>16</v>
      </c>
      <c r="J66" s="14" t="s">
        <v>132</v>
      </c>
      <c r="K66" s="14" t="s">
        <v>133</v>
      </c>
      <c r="L66" s="17" t="s">
        <v>58</v>
      </c>
      <c r="M66" s="22"/>
      <c r="N66" s="22"/>
      <c r="O66" s="22"/>
      <c r="P66" s="20"/>
    </row>
    <row r="67" spans="1:16" ht="54" customHeight="1" x14ac:dyDescent="0.2">
      <c r="A67" s="12">
        <v>62</v>
      </c>
      <c r="B67" s="13" t="s">
        <v>97</v>
      </c>
      <c r="C67" s="12" t="s">
        <v>222</v>
      </c>
      <c r="D67" s="14" t="s">
        <v>226</v>
      </c>
      <c r="E67" s="13" t="s">
        <v>97</v>
      </c>
      <c r="F67" s="15">
        <v>33900</v>
      </c>
      <c r="G67" s="13" t="s">
        <v>64</v>
      </c>
      <c r="H67" s="13" t="s">
        <v>51</v>
      </c>
      <c r="I67" s="12" t="s">
        <v>16</v>
      </c>
      <c r="J67" s="14" t="s">
        <v>227</v>
      </c>
      <c r="K67" s="14" t="s">
        <v>228</v>
      </c>
      <c r="L67" s="17" t="s">
        <v>58</v>
      </c>
      <c r="M67" s="18"/>
      <c r="N67" s="18"/>
      <c r="O67" s="18"/>
      <c r="P67" s="16"/>
    </row>
    <row r="68" spans="1:16" ht="54" customHeight="1" x14ac:dyDescent="0.2">
      <c r="A68" s="12">
        <v>63</v>
      </c>
      <c r="B68" s="13" t="s">
        <v>97</v>
      </c>
      <c r="C68" s="12" t="s">
        <v>222</v>
      </c>
      <c r="D68" s="14" t="s">
        <v>223</v>
      </c>
      <c r="E68" s="13" t="s">
        <v>97</v>
      </c>
      <c r="F68" s="15">
        <v>36300</v>
      </c>
      <c r="G68" s="13" t="s">
        <v>70</v>
      </c>
      <c r="H68" s="13" t="s">
        <v>51</v>
      </c>
      <c r="I68" s="12" t="s">
        <v>16</v>
      </c>
      <c r="J68" s="14" t="s">
        <v>224</v>
      </c>
      <c r="K68" s="14" t="s">
        <v>225</v>
      </c>
      <c r="L68" s="17" t="s">
        <v>58</v>
      </c>
      <c r="M68" s="18"/>
      <c r="N68" s="18"/>
      <c r="O68" s="18"/>
      <c r="P68" s="18"/>
    </row>
    <row r="69" spans="1:16" ht="54" customHeight="1" x14ac:dyDescent="0.2">
      <c r="A69" s="12">
        <v>64</v>
      </c>
      <c r="B69" s="13" t="s">
        <v>75</v>
      </c>
      <c r="C69" s="12" t="s">
        <v>147</v>
      </c>
      <c r="D69" s="14" t="s">
        <v>148</v>
      </c>
      <c r="E69" s="13" t="s">
        <v>75</v>
      </c>
      <c r="F69" s="15">
        <v>50300</v>
      </c>
      <c r="G69" s="13" t="s">
        <v>18</v>
      </c>
      <c r="H69" s="13" t="s">
        <v>92</v>
      </c>
      <c r="I69" s="12" t="s">
        <v>16</v>
      </c>
      <c r="J69" s="14" t="s">
        <v>93</v>
      </c>
      <c r="K69" s="14" t="s">
        <v>149</v>
      </c>
      <c r="L69" s="17" t="s">
        <v>58</v>
      </c>
      <c r="M69" s="18"/>
      <c r="N69" s="18"/>
      <c r="O69" s="18"/>
      <c r="P69" s="22"/>
    </row>
    <row r="70" spans="1:16" ht="54" customHeight="1" x14ac:dyDescent="0.2">
      <c r="A70" s="12">
        <v>65</v>
      </c>
      <c r="B70" s="13" t="s">
        <v>138</v>
      </c>
      <c r="C70" s="12" t="s">
        <v>139</v>
      </c>
      <c r="D70" s="14" t="s">
        <v>140</v>
      </c>
      <c r="E70" s="13" t="s">
        <v>75</v>
      </c>
      <c r="F70" s="15">
        <v>23300</v>
      </c>
      <c r="G70" s="13" t="s">
        <v>82</v>
      </c>
      <c r="H70" s="13" t="s">
        <v>26</v>
      </c>
      <c r="I70" s="12" t="s">
        <v>16</v>
      </c>
      <c r="J70" s="14" t="s">
        <v>141</v>
      </c>
      <c r="K70" s="14" t="s">
        <v>302</v>
      </c>
      <c r="L70" s="17">
        <v>0</v>
      </c>
      <c r="M70" s="16"/>
      <c r="N70" s="16"/>
      <c r="O70" s="16"/>
      <c r="P70" s="18"/>
    </row>
    <row r="71" spans="1:16" ht="54" customHeight="1" x14ac:dyDescent="0.2">
      <c r="A71" s="12">
        <v>66</v>
      </c>
      <c r="B71" s="13" t="s">
        <v>75</v>
      </c>
      <c r="C71" s="12" t="s">
        <v>139</v>
      </c>
      <c r="D71" s="14" t="s">
        <v>142</v>
      </c>
      <c r="E71" s="13" t="s">
        <v>75</v>
      </c>
      <c r="F71" s="15">
        <v>78900</v>
      </c>
      <c r="G71" s="13" t="s">
        <v>18</v>
      </c>
      <c r="H71" s="13" t="s">
        <v>15</v>
      </c>
      <c r="I71" s="12" t="s">
        <v>16</v>
      </c>
      <c r="J71" s="14" t="s">
        <v>143</v>
      </c>
      <c r="K71" s="14" t="s">
        <v>144</v>
      </c>
      <c r="L71" s="17" t="s">
        <v>58</v>
      </c>
      <c r="M71" s="18"/>
      <c r="N71" s="18"/>
      <c r="O71" s="18"/>
      <c r="P71" s="18"/>
    </row>
    <row r="72" spans="1:16" ht="54" customHeight="1" x14ac:dyDescent="0.2">
      <c r="A72" s="12">
        <v>67</v>
      </c>
      <c r="B72" s="13" t="s">
        <v>97</v>
      </c>
      <c r="C72" s="12" t="s">
        <v>139</v>
      </c>
      <c r="D72" s="14" t="s">
        <v>145</v>
      </c>
      <c r="E72" s="13" t="s">
        <v>75</v>
      </c>
      <c r="F72" s="15">
        <v>8200</v>
      </c>
      <c r="G72" s="13" t="s">
        <v>70</v>
      </c>
      <c r="H72" s="13" t="s">
        <v>15</v>
      </c>
      <c r="I72" s="12" t="s">
        <v>16</v>
      </c>
      <c r="J72" s="14" t="s">
        <v>99</v>
      </c>
      <c r="K72" s="14" t="s">
        <v>146</v>
      </c>
      <c r="L72" s="17" t="s">
        <v>58</v>
      </c>
      <c r="M72" s="16"/>
      <c r="N72" s="16"/>
      <c r="O72" s="16"/>
      <c r="P72" s="18"/>
    </row>
    <row r="73" spans="1:16" ht="54" customHeight="1" x14ac:dyDescent="0.2">
      <c r="A73" s="12">
        <v>68</v>
      </c>
      <c r="B73" s="13" t="s">
        <v>12</v>
      </c>
      <c r="C73" s="12" t="s">
        <v>229</v>
      </c>
      <c r="D73" s="14" t="s">
        <v>230</v>
      </c>
      <c r="E73" s="13" t="s">
        <v>12</v>
      </c>
      <c r="F73" s="15">
        <v>2100</v>
      </c>
      <c r="G73" s="13" t="s">
        <v>43</v>
      </c>
      <c r="H73" s="13" t="s">
        <v>19</v>
      </c>
      <c r="I73" s="12" t="s">
        <v>16</v>
      </c>
      <c r="J73" s="14" t="s">
        <v>20</v>
      </c>
      <c r="K73" s="14" t="s">
        <v>231</v>
      </c>
      <c r="L73" s="17" t="s">
        <v>21</v>
      </c>
      <c r="M73" s="16"/>
      <c r="N73" s="16"/>
      <c r="O73" s="16"/>
      <c r="P73" s="18"/>
    </row>
    <row r="74" spans="1:16" ht="54" customHeight="1" x14ac:dyDescent="0.2">
      <c r="A74" s="12">
        <v>69</v>
      </c>
      <c r="B74" s="13" t="s">
        <v>75</v>
      </c>
      <c r="C74" s="12" t="s">
        <v>232</v>
      </c>
      <c r="D74" s="14" t="s">
        <v>233</v>
      </c>
      <c r="E74" s="13" t="s">
        <v>75</v>
      </c>
      <c r="F74" s="15">
        <v>9200</v>
      </c>
      <c r="G74" s="13" t="s">
        <v>64</v>
      </c>
      <c r="H74" s="13" t="s">
        <v>26</v>
      </c>
      <c r="I74" s="12" t="s">
        <v>16</v>
      </c>
      <c r="J74" s="14" t="s">
        <v>93</v>
      </c>
      <c r="K74" s="14" t="s">
        <v>234</v>
      </c>
      <c r="L74" s="17" t="s">
        <v>58</v>
      </c>
      <c r="M74" s="16"/>
      <c r="N74" s="16"/>
      <c r="O74" s="16"/>
      <c r="P74" s="16"/>
    </row>
    <row r="75" spans="1:16" ht="54" customHeight="1" x14ac:dyDescent="0.2">
      <c r="A75" s="12">
        <v>70</v>
      </c>
      <c r="B75" s="13" t="s">
        <v>12</v>
      </c>
      <c r="C75" s="12" t="s">
        <v>235</v>
      </c>
      <c r="D75" s="14" t="s">
        <v>236</v>
      </c>
      <c r="E75" s="13" t="s">
        <v>12</v>
      </c>
      <c r="F75" s="15">
        <v>20000</v>
      </c>
      <c r="G75" s="13" t="s">
        <v>14</v>
      </c>
      <c r="H75" s="13" t="s">
        <v>70</v>
      </c>
      <c r="I75" s="12" t="s">
        <v>16</v>
      </c>
      <c r="J75" s="14" t="s">
        <v>237</v>
      </c>
      <c r="K75" s="14" t="s">
        <v>303</v>
      </c>
      <c r="L75" s="17">
        <v>0</v>
      </c>
      <c r="M75" s="22"/>
      <c r="N75" s="22"/>
      <c r="O75" s="22"/>
      <c r="P75" s="20"/>
    </row>
    <row r="76" spans="1:16" ht="54" customHeight="1" x14ac:dyDescent="0.2">
      <c r="A76" s="12">
        <v>71</v>
      </c>
      <c r="B76" s="13" t="s">
        <v>12</v>
      </c>
      <c r="C76" s="12" t="s">
        <v>235</v>
      </c>
      <c r="D76" s="14" t="s">
        <v>240</v>
      </c>
      <c r="E76" s="13" t="s">
        <v>12</v>
      </c>
      <c r="F76" s="15">
        <v>9000</v>
      </c>
      <c r="G76" s="13" t="s">
        <v>14</v>
      </c>
      <c r="H76" s="13" t="s">
        <v>64</v>
      </c>
      <c r="I76" s="12" t="s">
        <v>16</v>
      </c>
      <c r="J76" s="14" t="s">
        <v>304</v>
      </c>
      <c r="K76" s="14" t="s">
        <v>241</v>
      </c>
      <c r="L76" s="17">
        <v>0</v>
      </c>
      <c r="M76" s="23"/>
      <c r="N76" s="23"/>
      <c r="O76" s="23"/>
      <c r="P76" s="18"/>
    </row>
    <row r="77" spans="1:16" ht="54" customHeight="1" x14ac:dyDescent="0.2">
      <c r="A77" s="12">
        <v>72</v>
      </c>
      <c r="B77" s="13" t="s">
        <v>12</v>
      </c>
      <c r="C77" s="12" t="s">
        <v>235</v>
      </c>
      <c r="D77" s="14" t="s">
        <v>242</v>
      </c>
      <c r="E77" s="13" t="s">
        <v>12</v>
      </c>
      <c r="F77" s="15">
        <v>7500</v>
      </c>
      <c r="G77" s="13" t="s">
        <v>82</v>
      </c>
      <c r="H77" s="13" t="s">
        <v>15</v>
      </c>
      <c r="I77" s="12" t="s">
        <v>16</v>
      </c>
      <c r="J77" s="14" t="s">
        <v>132</v>
      </c>
      <c r="K77" s="14" t="s">
        <v>243</v>
      </c>
      <c r="L77" s="17">
        <v>0</v>
      </c>
      <c r="M77" s="16"/>
      <c r="N77" s="16"/>
      <c r="O77" s="16"/>
      <c r="P77" s="18"/>
    </row>
    <row r="78" spans="1:16" ht="54" customHeight="1" x14ac:dyDescent="0.2">
      <c r="A78" s="12">
        <v>73</v>
      </c>
      <c r="B78" s="13" t="s">
        <v>59</v>
      </c>
      <c r="C78" s="12" t="s">
        <v>235</v>
      </c>
      <c r="D78" s="14" t="s">
        <v>244</v>
      </c>
      <c r="E78" s="13" t="s">
        <v>59</v>
      </c>
      <c r="F78" s="15">
        <v>5000</v>
      </c>
      <c r="G78" s="13" t="s">
        <v>82</v>
      </c>
      <c r="H78" s="13" t="s">
        <v>51</v>
      </c>
      <c r="I78" s="12" t="s">
        <v>16</v>
      </c>
      <c r="J78" s="14" t="s">
        <v>245</v>
      </c>
      <c r="K78" s="14" t="s">
        <v>246</v>
      </c>
      <c r="L78" s="17">
        <v>0</v>
      </c>
      <c r="M78" s="16"/>
      <c r="N78" s="16"/>
      <c r="O78" s="16"/>
      <c r="P78" s="18"/>
    </row>
    <row r="79" spans="1:16" ht="54" customHeight="1" x14ac:dyDescent="0.2">
      <c r="A79" s="12">
        <v>74</v>
      </c>
      <c r="B79" s="13" t="s">
        <v>12</v>
      </c>
      <c r="C79" s="12" t="s">
        <v>235</v>
      </c>
      <c r="D79" s="14" t="s">
        <v>247</v>
      </c>
      <c r="E79" s="13" t="s">
        <v>12</v>
      </c>
      <c r="F79" s="15">
        <v>3000</v>
      </c>
      <c r="G79" s="13" t="s">
        <v>82</v>
      </c>
      <c r="H79" s="13" t="s">
        <v>70</v>
      </c>
      <c r="I79" s="12" t="s">
        <v>16</v>
      </c>
      <c r="J79" s="14" t="s">
        <v>248</v>
      </c>
      <c r="K79" s="14" t="s">
        <v>249</v>
      </c>
      <c r="L79" s="17">
        <v>0</v>
      </c>
      <c r="M79" s="18"/>
      <c r="N79" s="18"/>
      <c r="O79" s="18"/>
      <c r="P79" s="18"/>
    </row>
    <row r="80" spans="1:16" ht="54" customHeight="1" x14ac:dyDescent="0.2">
      <c r="A80" s="12">
        <v>75</v>
      </c>
      <c r="B80" s="13" t="s">
        <v>12</v>
      </c>
      <c r="C80" s="12" t="s">
        <v>235</v>
      </c>
      <c r="D80" s="14" t="s">
        <v>250</v>
      </c>
      <c r="E80" s="13" t="s">
        <v>12</v>
      </c>
      <c r="F80" s="15">
        <v>39300</v>
      </c>
      <c r="G80" s="13" t="s">
        <v>18</v>
      </c>
      <c r="H80" s="13" t="s">
        <v>19</v>
      </c>
      <c r="I80" s="12" t="s">
        <v>16</v>
      </c>
      <c r="J80" s="14" t="s">
        <v>251</v>
      </c>
      <c r="K80" s="14" t="s">
        <v>252</v>
      </c>
      <c r="L80" s="17" t="s">
        <v>21</v>
      </c>
      <c r="M80" s="21"/>
      <c r="N80" s="21"/>
      <c r="O80" s="21"/>
      <c r="P80" s="20"/>
    </row>
    <row r="81" spans="1:16" ht="54" customHeight="1" x14ac:dyDescent="0.2">
      <c r="A81" s="12">
        <v>76</v>
      </c>
      <c r="B81" s="13" t="s">
        <v>12</v>
      </c>
      <c r="C81" s="12" t="s">
        <v>235</v>
      </c>
      <c r="D81" s="14" t="s">
        <v>253</v>
      </c>
      <c r="E81" s="13" t="s">
        <v>12</v>
      </c>
      <c r="F81" s="15">
        <v>29200</v>
      </c>
      <c r="G81" s="13" t="s">
        <v>18</v>
      </c>
      <c r="H81" s="13" t="s">
        <v>47</v>
      </c>
      <c r="I81" s="12" t="s">
        <v>16</v>
      </c>
      <c r="J81" s="14" t="s">
        <v>254</v>
      </c>
      <c r="K81" s="14" t="s">
        <v>255</v>
      </c>
      <c r="L81" s="17" t="s">
        <v>21</v>
      </c>
      <c r="M81" s="20"/>
      <c r="N81" s="20"/>
      <c r="O81" s="20"/>
      <c r="P81" s="18"/>
    </row>
    <row r="82" spans="1:16" ht="54" customHeight="1" x14ac:dyDescent="0.2">
      <c r="A82" s="12">
        <v>77</v>
      </c>
      <c r="B82" s="13" t="s">
        <v>12</v>
      </c>
      <c r="C82" s="12" t="s">
        <v>235</v>
      </c>
      <c r="D82" s="14" t="s">
        <v>256</v>
      </c>
      <c r="E82" s="13" t="s">
        <v>12</v>
      </c>
      <c r="F82" s="15">
        <v>13100</v>
      </c>
      <c r="G82" s="13" t="s">
        <v>18</v>
      </c>
      <c r="H82" s="13" t="s">
        <v>26</v>
      </c>
      <c r="I82" s="12" t="s">
        <v>16</v>
      </c>
      <c r="J82" s="14" t="s">
        <v>257</v>
      </c>
      <c r="K82" s="14" t="s">
        <v>258</v>
      </c>
      <c r="L82" s="17" t="s">
        <v>21</v>
      </c>
      <c r="M82" s="22"/>
      <c r="N82" s="22"/>
      <c r="O82" s="22"/>
      <c r="P82" s="18"/>
    </row>
    <row r="83" spans="1:16" ht="54" customHeight="1" x14ac:dyDescent="0.2">
      <c r="A83" s="12">
        <v>78</v>
      </c>
      <c r="B83" s="13" t="s">
        <v>97</v>
      </c>
      <c r="C83" s="12" t="s">
        <v>235</v>
      </c>
      <c r="D83" s="14" t="s">
        <v>238</v>
      </c>
      <c r="E83" s="13" t="s">
        <v>97</v>
      </c>
      <c r="F83" s="15">
        <v>10200</v>
      </c>
      <c r="G83" s="13" t="s">
        <v>18</v>
      </c>
      <c r="H83" s="13" t="s">
        <v>15</v>
      </c>
      <c r="I83" s="12" t="s">
        <v>16</v>
      </c>
      <c r="J83" s="14" t="s">
        <v>17</v>
      </c>
      <c r="K83" s="14" t="s">
        <v>239</v>
      </c>
      <c r="L83" s="17" t="s">
        <v>58</v>
      </c>
      <c r="M83" s="18"/>
      <c r="N83" s="18"/>
      <c r="O83" s="18"/>
      <c r="P83" s="18"/>
    </row>
    <row r="84" spans="1:16" ht="54" customHeight="1" x14ac:dyDescent="0.2">
      <c r="A84" s="12">
        <v>79</v>
      </c>
      <c r="B84" s="13" t="s">
        <v>97</v>
      </c>
      <c r="C84" s="12" t="s">
        <v>235</v>
      </c>
      <c r="D84" s="14" t="s">
        <v>259</v>
      </c>
      <c r="E84" s="13" t="s">
        <v>97</v>
      </c>
      <c r="F84" s="15">
        <v>9700</v>
      </c>
      <c r="G84" s="13" t="s">
        <v>18</v>
      </c>
      <c r="H84" s="13" t="s">
        <v>26</v>
      </c>
      <c r="I84" s="12" t="s">
        <v>16</v>
      </c>
      <c r="J84" s="14" t="s">
        <v>99</v>
      </c>
      <c r="K84" s="14" t="s">
        <v>260</v>
      </c>
      <c r="L84" s="17" t="s">
        <v>58</v>
      </c>
      <c r="M84" s="18"/>
      <c r="N84" s="18"/>
      <c r="O84" s="18"/>
      <c r="P84" s="16"/>
    </row>
    <row r="85" spans="1:16" ht="54" customHeight="1" x14ac:dyDescent="0.2">
      <c r="A85" s="12">
        <v>80</v>
      </c>
      <c r="B85" s="13" t="s">
        <v>97</v>
      </c>
      <c r="C85" s="12" t="s">
        <v>235</v>
      </c>
      <c r="D85" s="14" t="s">
        <v>261</v>
      </c>
      <c r="E85" s="13" t="s">
        <v>97</v>
      </c>
      <c r="F85" s="15">
        <v>5600</v>
      </c>
      <c r="G85" s="13" t="s">
        <v>18</v>
      </c>
      <c r="H85" s="13" t="s">
        <v>26</v>
      </c>
      <c r="I85" s="12" t="s">
        <v>16</v>
      </c>
      <c r="J85" s="14" t="s">
        <v>262</v>
      </c>
      <c r="K85" s="14" t="s">
        <v>263</v>
      </c>
      <c r="L85" s="17" t="s">
        <v>58</v>
      </c>
      <c r="M85" s="18"/>
      <c r="N85" s="18"/>
      <c r="O85" s="18"/>
      <c r="P85" s="16"/>
    </row>
    <row r="86" spans="1:16" ht="54" customHeight="1" x14ac:dyDescent="0.2">
      <c r="A86" s="12">
        <v>81</v>
      </c>
      <c r="B86" s="13" t="s">
        <v>12</v>
      </c>
      <c r="C86" s="12" t="s">
        <v>235</v>
      </c>
      <c r="D86" s="14" t="s">
        <v>264</v>
      </c>
      <c r="E86" s="13" t="s">
        <v>12</v>
      </c>
      <c r="F86" s="15">
        <v>12000</v>
      </c>
      <c r="G86" s="13" t="s">
        <v>43</v>
      </c>
      <c r="H86" s="13" t="s">
        <v>51</v>
      </c>
      <c r="I86" s="12" t="s">
        <v>16</v>
      </c>
      <c r="J86" s="14" t="s">
        <v>265</v>
      </c>
      <c r="K86" s="14" t="s">
        <v>266</v>
      </c>
      <c r="L86" s="17" t="s">
        <v>21</v>
      </c>
      <c r="M86" s="16"/>
      <c r="N86" s="16"/>
      <c r="O86" s="16"/>
      <c r="P86" s="18"/>
    </row>
    <row r="87" spans="1:16" ht="54" customHeight="1" x14ac:dyDescent="0.2">
      <c r="A87" s="12">
        <v>82</v>
      </c>
      <c r="B87" s="13" t="s">
        <v>12</v>
      </c>
      <c r="C87" s="12" t="s">
        <v>235</v>
      </c>
      <c r="D87" s="14" t="s">
        <v>267</v>
      </c>
      <c r="E87" s="13" t="s">
        <v>12</v>
      </c>
      <c r="F87" s="15">
        <v>9000</v>
      </c>
      <c r="G87" s="13" t="s">
        <v>43</v>
      </c>
      <c r="H87" s="13" t="s">
        <v>26</v>
      </c>
      <c r="I87" s="12" t="s">
        <v>16</v>
      </c>
      <c r="J87" s="14" t="s">
        <v>268</v>
      </c>
      <c r="K87" s="14" t="s">
        <v>269</v>
      </c>
      <c r="L87" s="17" t="s">
        <v>21</v>
      </c>
      <c r="M87" s="18"/>
      <c r="N87" s="18"/>
      <c r="O87" s="18"/>
      <c r="P87" s="18"/>
    </row>
    <row r="88" spans="1:16" ht="54" customHeight="1" x14ac:dyDescent="0.2">
      <c r="A88" s="12">
        <v>83</v>
      </c>
      <c r="B88" s="13" t="s">
        <v>97</v>
      </c>
      <c r="C88" s="12" t="s">
        <v>235</v>
      </c>
      <c r="D88" s="14" t="s">
        <v>270</v>
      </c>
      <c r="E88" s="13" t="s">
        <v>97</v>
      </c>
      <c r="F88" s="15">
        <v>4300</v>
      </c>
      <c r="G88" s="13" t="s">
        <v>70</v>
      </c>
      <c r="H88" s="13" t="s">
        <v>15</v>
      </c>
      <c r="I88" s="12" t="s">
        <v>16</v>
      </c>
      <c r="J88" s="14" t="s">
        <v>271</v>
      </c>
      <c r="K88" s="14" t="s">
        <v>272</v>
      </c>
      <c r="L88" s="17" t="s">
        <v>58</v>
      </c>
      <c r="M88" s="16"/>
      <c r="N88" s="16"/>
      <c r="O88" s="16"/>
      <c r="P88" s="18"/>
    </row>
    <row r="89" spans="1:16" ht="54" customHeight="1" x14ac:dyDescent="0.2">
      <c r="A89" s="12">
        <v>84</v>
      </c>
      <c r="B89" s="13" t="s">
        <v>75</v>
      </c>
      <c r="C89" s="12" t="s">
        <v>273</v>
      </c>
      <c r="D89" s="14" t="s">
        <v>274</v>
      </c>
      <c r="E89" s="13" t="s">
        <v>75</v>
      </c>
      <c r="F89" s="15">
        <v>7400</v>
      </c>
      <c r="G89" s="13" t="s">
        <v>18</v>
      </c>
      <c r="H89" s="13" t="s">
        <v>15</v>
      </c>
      <c r="I89" s="12" t="s">
        <v>16</v>
      </c>
      <c r="J89" s="14" t="s">
        <v>132</v>
      </c>
      <c r="K89" s="14" t="s">
        <v>275</v>
      </c>
      <c r="L89" s="17" t="s">
        <v>58</v>
      </c>
      <c r="M89" s="16"/>
      <c r="N89" s="16"/>
      <c r="O89" s="16"/>
      <c r="P89" s="18"/>
    </row>
    <row r="90" spans="1:16" ht="54" customHeight="1" x14ac:dyDescent="0.2">
      <c r="A90" s="12">
        <v>85</v>
      </c>
      <c r="B90" s="13" t="s">
        <v>12</v>
      </c>
      <c r="C90" s="12" t="s">
        <v>276</v>
      </c>
      <c r="D90" s="14" t="s">
        <v>280</v>
      </c>
      <c r="E90" s="13" t="s">
        <v>12</v>
      </c>
      <c r="F90" s="15">
        <v>3600</v>
      </c>
      <c r="G90" s="13" t="s">
        <v>14</v>
      </c>
      <c r="H90" s="13" t="s">
        <v>70</v>
      </c>
      <c r="I90" s="12" t="s">
        <v>16</v>
      </c>
      <c r="J90" s="14" t="s">
        <v>310</v>
      </c>
      <c r="K90" s="14" t="s">
        <v>281</v>
      </c>
      <c r="L90" s="17">
        <v>0</v>
      </c>
      <c r="M90" s="16"/>
      <c r="N90" s="16"/>
      <c r="O90" s="16"/>
      <c r="P90" s="18"/>
    </row>
    <row r="91" spans="1:16" ht="54" customHeight="1" x14ac:dyDescent="0.2">
      <c r="A91" s="12">
        <v>86</v>
      </c>
      <c r="B91" s="13" t="s">
        <v>12</v>
      </c>
      <c r="C91" s="12" t="s">
        <v>276</v>
      </c>
      <c r="D91" s="14" t="s">
        <v>282</v>
      </c>
      <c r="E91" s="13" t="s">
        <v>12</v>
      </c>
      <c r="F91" s="15">
        <v>10000</v>
      </c>
      <c r="G91" s="13" t="s">
        <v>82</v>
      </c>
      <c r="H91" s="13" t="s">
        <v>70</v>
      </c>
      <c r="I91" s="12" t="s">
        <v>16</v>
      </c>
      <c r="J91" s="14" t="s">
        <v>283</v>
      </c>
      <c r="K91" s="14" t="s">
        <v>284</v>
      </c>
      <c r="L91" s="17" t="s">
        <v>21</v>
      </c>
      <c r="M91" s="22"/>
      <c r="N91" s="22"/>
      <c r="O91" s="22"/>
      <c r="P91" s="18"/>
    </row>
    <row r="92" spans="1:16" ht="54" customHeight="1" x14ac:dyDescent="0.2">
      <c r="A92" s="12">
        <v>87</v>
      </c>
      <c r="B92" s="13" t="s">
        <v>12</v>
      </c>
      <c r="C92" s="12" t="s">
        <v>276</v>
      </c>
      <c r="D92" s="14" t="s">
        <v>277</v>
      </c>
      <c r="E92" s="13" t="s">
        <v>12</v>
      </c>
      <c r="F92" s="15">
        <v>4300</v>
      </c>
      <c r="G92" s="13" t="s">
        <v>82</v>
      </c>
      <c r="H92" s="13" t="s">
        <v>43</v>
      </c>
      <c r="I92" s="12" t="s">
        <v>16</v>
      </c>
      <c r="J92" s="14" t="s">
        <v>278</v>
      </c>
      <c r="K92" s="14" t="s">
        <v>279</v>
      </c>
      <c r="L92" s="17" t="s">
        <v>21</v>
      </c>
      <c r="M92" s="23"/>
      <c r="N92" s="23"/>
      <c r="O92" s="23"/>
      <c r="P92" s="16"/>
    </row>
    <row r="93" spans="1:16" ht="54" customHeight="1" x14ac:dyDescent="0.2">
      <c r="A93" s="12">
        <v>88</v>
      </c>
      <c r="B93" s="13" t="s">
        <v>12</v>
      </c>
      <c r="C93" s="12" t="s">
        <v>276</v>
      </c>
      <c r="D93" s="14" t="s">
        <v>285</v>
      </c>
      <c r="E93" s="13" t="s">
        <v>12</v>
      </c>
      <c r="F93" s="15">
        <v>20700</v>
      </c>
      <c r="G93" s="13" t="s">
        <v>18</v>
      </c>
      <c r="H93" s="13" t="s">
        <v>51</v>
      </c>
      <c r="I93" s="12" t="s">
        <v>16</v>
      </c>
      <c r="J93" s="14" t="s">
        <v>286</v>
      </c>
      <c r="K93" s="14" t="s">
        <v>287</v>
      </c>
      <c r="L93" s="17" t="s">
        <v>21</v>
      </c>
      <c r="M93" s="16"/>
      <c r="N93" s="16"/>
      <c r="O93" s="16"/>
      <c r="P93" s="16"/>
    </row>
    <row r="94" spans="1:16" ht="54" customHeight="1" x14ac:dyDescent="0.2">
      <c r="A94" s="12">
        <v>89</v>
      </c>
      <c r="B94" s="13" t="s">
        <v>97</v>
      </c>
      <c r="C94" s="12" t="s">
        <v>276</v>
      </c>
      <c r="D94" s="14" t="s">
        <v>288</v>
      </c>
      <c r="E94" s="13" t="s">
        <v>97</v>
      </c>
      <c r="F94" s="15">
        <v>12900</v>
      </c>
      <c r="G94" s="13" t="s">
        <v>18</v>
      </c>
      <c r="H94" s="13" t="s">
        <v>26</v>
      </c>
      <c r="I94" s="12" t="s">
        <v>16</v>
      </c>
      <c r="J94" s="14" t="s">
        <v>289</v>
      </c>
      <c r="K94" s="14" t="s">
        <v>290</v>
      </c>
      <c r="L94" s="17" t="s">
        <v>58</v>
      </c>
      <c r="M94" s="16"/>
      <c r="N94" s="16"/>
      <c r="O94" s="16"/>
      <c r="P94" s="20"/>
    </row>
    <row r="95" spans="1:16" ht="54" customHeight="1" x14ac:dyDescent="0.2">
      <c r="A95" s="12">
        <v>90</v>
      </c>
      <c r="B95" s="13" t="s">
        <v>12</v>
      </c>
      <c r="C95" s="12" t="s">
        <v>276</v>
      </c>
      <c r="D95" s="14" t="s">
        <v>291</v>
      </c>
      <c r="E95" s="13" t="s">
        <v>12</v>
      </c>
      <c r="F95" s="15">
        <v>12700</v>
      </c>
      <c r="G95" s="13" t="s">
        <v>18</v>
      </c>
      <c r="H95" s="13" t="s">
        <v>26</v>
      </c>
      <c r="I95" s="12" t="s">
        <v>16</v>
      </c>
      <c r="J95" s="14" t="s">
        <v>292</v>
      </c>
      <c r="K95" s="14" t="s">
        <v>293</v>
      </c>
      <c r="L95" s="17" t="s">
        <v>21</v>
      </c>
      <c r="M95" s="18"/>
      <c r="N95" s="18"/>
      <c r="O95" s="18"/>
      <c r="P95" s="20"/>
    </row>
    <row r="96" spans="1:16" ht="56" customHeight="1" x14ac:dyDescent="0.2">
      <c r="A96" s="12">
        <v>91</v>
      </c>
      <c r="B96" s="13" t="s">
        <v>12</v>
      </c>
      <c r="C96" s="12" t="s">
        <v>276</v>
      </c>
      <c r="D96" s="14" t="s">
        <v>294</v>
      </c>
      <c r="E96" s="13" t="s">
        <v>12</v>
      </c>
      <c r="F96" s="15">
        <v>16200</v>
      </c>
      <c r="G96" s="13" t="s">
        <v>64</v>
      </c>
      <c r="H96" s="13" t="s">
        <v>29</v>
      </c>
      <c r="I96" s="12" t="s">
        <v>16</v>
      </c>
      <c r="J96" s="14" t="s">
        <v>295</v>
      </c>
      <c r="K96" s="14" t="s">
        <v>296</v>
      </c>
      <c r="L96" s="17" t="s">
        <v>21</v>
      </c>
      <c r="M96" s="21"/>
      <c r="N96" s="21"/>
      <c r="O96" s="21"/>
      <c r="P96" s="20"/>
    </row>
    <row r="97" spans="1:16" ht="54" customHeight="1" x14ac:dyDescent="0.2">
      <c r="A97" s="12" t="str">
        <f ca="1">IFERROR(INDEX(INDIRECT("時点更新編集!A1:V"&amp;[1]時点更新編集!$AK$14),#REF!,1),"　")</f>
        <v>　</v>
      </c>
      <c r="B97" s="13" t="str">
        <f ca="1">IFERROR(INDEX(INDIRECT("時点更新編集!A1:V"&amp;[1]時点更新編集!$AK$14),#REF!,2),"　")</f>
        <v>　</v>
      </c>
      <c r="C97" s="12" t="str">
        <f ca="1">IFERROR(INDEX(INDIRECT("時点更新編集!A1:V"&amp;[1]時点更新編集!$AK$14),#REF!,3),"　")</f>
        <v>　</v>
      </c>
      <c r="D97" s="14" t="str">
        <f ca="1">IFERROR(INDEX(INDIRECT("時点更新編集!A1:V"&amp;[1]時点更新編集!$AK$14),#REF!,6),"　")</f>
        <v>　</v>
      </c>
      <c r="E97" s="13" t="str">
        <f ca="1">IFERROR(INDEX(INDIRECT("時点更新編集!A1:V"&amp;[1]時点更新編集!$AK$14),#REF!,7),"　")</f>
        <v>　</v>
      </c>
      <c r="F97" s="15" t="str">
        <f ca="1">IFERROR(INDEX(INDIRECT("時点更新編集!A1:V"&amp;[1]時点更新編集!$AK$14),#REF!,8),"　")</f>
        <v>　</v>
      </c>
      <c r="G97" s="13" t="str">
        <f ca="1">IFERROR(INDEX(INDIRECT("時点更新編集!A1:V"&amp;[1]時点更新編集!$AK$14),#REF!,17),"　")</f>
        <v>　</v>
      </c>
      <c r="H97" s="13" t="str">
        <f ca="1">IFERROR(INDEX(INDIRECT("時点更新編集!A1:V"&amp;[1]時点更新編集!$AK$14),#REF!,18),"　")</f>
        <v>　</v>
      </c>
      <c r="I97" s="12" t="str">
        <f ca="1">IFERROR(INDEX(INDIRECT("時点更新編集!A1:V"&amp;[1]時点更新編集!$AK$14),#REF!,19),"　")</f>
        <v>　</v>
      </c>
      <c r="J97" s="14" t="str">
        <f ca="1">IFERROR(INDEX(INDIRECT("時点更新編集!A1:V"&amp;[1]時点更新編集!$AK$14),#REF!,20),"　")</f>
        <v>　</v>
      </c>
      <c r="K97" s="14" t="str">
        <f ca="1">IFERROR(INDEX(INDIRECT("時点更新編集!A1:V"&amp;[1]時点更新編集!$AK$14),#REF!,21),"　")</f>
        <v>　</v>
      </c>
      <c r="L97" s="14" t="str">
        <f ca="1">IFERROR(INDEX(INDIRECT("時点更新編集!A1:V"&amp;[1]時点更新編集!$AK$14),#REF!,22),"　")</f>
        <v>　</v>
      </c>
      <c r="M97" s="20"/>
      <c r="N97" s="20"/>
      <c r="O97" s="20"/>
      <c r="P97" s="16"/>
    </row>
    <row r="98" spans="1:16" ht="54" customHeight="1" x14ac:dyDescent="0.2">
      <c r="A98" s="12" t="str">
        <f ca="1">IFERROR(INDEX(INDIRECT("時点更新編集!A1:V"&amp;[1]時点更新編集!$AK$14),#REF!,1),"　")</f>
        <v>　</v>
      </c>
      <c r="B98" s="13" t="str">
        <f ca="1">IFERROR(INDEX(INDIRECT("時点更新編集!A1:V"&amp;[1]時点更新編集!$AK$14),#REF!,2),"　")</f>
        <v>　</v>
      </c>
      <c r="C98" s="12" t="str">
        <f ca="1">IFERROR(INDEX(INDIRECT("時点更新編集!A1:V"&amp;[1]時点更新編集!$AK$14),#REF!,3),"　")</f>
        <v>　</v>
      </c>
      <c r="D98" s="14" t="str">
        <f ca="1">IFERROR(INDEX(INDIRECT("時点更新編集!A1:V"&amp;[1]時点更新編集!$AK$14),#REF!,6),"　")</f>
        <v>　</v>
      </c>
      <c r="E98" s="13" t="str">
        <f ca="1">IFERROR(INDEX(INDIRECT("時点更新編集!A1:V"&amp;[1]時点更新編集!$AK$14),#REF!,7),"　")</f>
        <v>　</v>
      </c>
      <c r="F98" s="15" t="str">
        <f ca="1">IFERROR(INDEX(INDIRECT("時点更新編集!A1:V"&amp;[1]時点更新編集!$AK$14),#REF!,8),"　")</f>
        <v>　</v>
      </c>
      <c r="G98" s="13" t="str">
        <f ca="1">IFERROR(INDEX(INDIRECT("時点更新編集!A1:V"&amp;[1]時点更新編集!$AK$14),#REF!,17),"　")</f>
        <v>　</v>
      </c>
      <c r="H98" s="13" t="str">
        <f ca="1">IFERROR(INDEX(INDIRECT("時点更新編集!A1:V"&amp;[1]時点更新編集!$AK$14),#REF!,18),"　")</f>
        <v>　</v>
      </c>
      <c r="I98" s="12" t="str">
        <f ca="1">IFERROR(INDEX(INDIRECT("時点更新編集!A1:V"&amp;[1]時点更新編集!$AK$14),#REF!,19),"　")</f>
        <v>　</v>
      </c>
      <c r="J98" s="14" t="str">
        <f ca="1">IFERROR(INDEX(INDIRECT("時点更新編集!A1:V"&amp;[1]時点更新編集!$AK$14),#REF!,20),"　")</f>
        <v>　</v>
      </c>
      <c r="K98" s="14" t="str">
        <f ca="1">IFERROR(INDEX(INDIRECT("時点更新編集!A1:V"&amp;[1]時点更新編集!$AK$14),#REF!,21),"　")</f>
        <v>　</v>
      </c>
      <c r="L98" s="14" t="str">
        <f ca="1">IFERROR(INDEX(INDIRECT("時点更新編集!A1:V"&amp;[1]時点更新編集!$AK$14),#REF!,22),"　")</f>
        <v>　</v>
      </c>
      <c r="M98" s="22"/>
      <c r="N98" s="22"/>
      <c r="O98" s="22"/>
      <c r="P98" s="16"/>
    </row>
    <row r="99" spans="1:16" ht="54" customHeight="1" x14ac:dyDescent="0.2">
      <c r="A99" s="12" t="str">
        <f ca="1">IFERROR(INDEX(INDIRECT("時点更新編集!A1:V"&amp;[1]時点更新編集!$AK$14),#REF!,1),"　")</f>
        <v>　</v>
      </c>
      <c r="B99" s="13" t="str">
        <f ca="1">IFERROR(INDEX(INDIRECT("時点更新編集!A1:V"&amp;[1]時点更新編集!$AK$14),#REF!,2),"　")</f>
        <v>　</v>
      </c>
      <c r="C99" s="12" t="str">
        <f ca="1">IFERROR(INDEX(INDIRECT("時点更新編集!A1:V"&amp;[1]時点更新編集!$AK$14),#REF!,3),"　")</f>
        <v>　</v>
      </c>
      <c r="D99" s="14" t="str">
        <f ca="1">IFERROR(INDEX(INDIRECT("時点更新編集!A1:V"&amp;[1]時点更新編集!$AK$14),#REF!,6),"　")</f>
        <v>　</v>
      </c>
      <c r="E99" s="13" t="str">
        <f ca="1">IFERROR(INDEX(INDIRECT("時点更新編集!A1:V"&amp;[1]時点更新編集!$AK$14),#REF!,7),"　")</f>
        <v>　</v>
      </c>
      <c r="F99" s="15" t="str">
        <f ca="1">IFERROR(INDEX(INDIRECT("時点更新編集!A1:V"&amp;[1]時点更新編集!$AK$14),#REF!,8),"　")</f>
        <v>　</v>
      </c>
      <c r="G99" s="13" t="str">
        <f ca="1">IFERROR(INDEX(INDIRECT("時点更新編集!A1:V"&amp;[1]時点更新編集!$AK$14),#REF!,17),"　")</f>
        <v>　</v>
      </c>
      <c r="H99" s="13" t="str">
        <f ca="1">IFERROR(INDEX(INDIRECT("時点更新編集!A1:V"&amp;[1]時点更新編集!$AK$14),#REF!,18),"　")</f>
        <v>　</v>
      </c>
      <c r="I99" s="12" t="str">
        <f ca="1">IFERROR(INDEX(INDIRECT("時点更新編集!A1:V"&amp;[1]時点更新編集!$AK$14),#REF!,19),"　")</f>
        <v>　</v>
      </c>
      <c r="J99" s="14" t="str">
        <f ca="1">IFERROR(INDEX(INDIRECT("時点更新編集!A1:V"&amp;[1]時点更新編集!$AK$14),#REF!,20),"　")</f>
        <v>　</v>
      </c>
      <c r="K99" s="14" t="str">
        <f ca="1">IFERROR(INDEX(INDIRECT("時点更新編集!A1:V"&amp;[1]時点更新編集!$AK$14),#REF!,21),"　")</f>
        <v>　</v>
      </c>
      <c r="L99" s="14" t="str">
        <f ca="1">IFERROR(INDEX(INDIRECT("時点更新編集!A1:V"&amp;[1]時点更新編集!$AK$14),#REF!,22),"　")</f>
        <v>　</v>
      </c>
      <c r="M99" s="18"/>
      <c r="N99" s="18"/>
      <c r="O99" s="18"/>
      <c r="P99" s="16"/>
    </row>
    <row r="100" spans="1:16" ht="54" customHeight="1" x14ac:dyDescent="0.2">
      <c r="A100" s="12" t="str">
        <f ca="1">IFERROR(INDEX(INDIRECT("時点更新編集!A1:V"&amp;[1]時点更新編集!$AK$14),#REF!,1),"　")</f>
        <v>　</v>
      </c>
      <c r="B100" s="13" t="str">
        <f ca="1">IFERROR(INDEX(INDIRECT("時点更新編集!A1:V"&amp;[1]時点更新編集!$AK$14),#REF!,2),"　")</f>
        <v>　</v>
      </c>
      <c r="C100" s="12" t="str">
        <f ca="1">IFERROR(INDEX(INDIRECT("時点更新編集!A1:V"&amp;[1]時点更新編集!$AK$14),#REF!,3),"　")</f>
        <v>　</v>
      </c>
      <c r="D100" s="14" t="str">
        <f ca="1">IFERROR(INDEX(INDIRECT("時点更新編集!A1:V"&amp;[1]時点更新編集!$AK$14),#REF!,6),"　")</f>
        <v>　</v>
      </c>
      <c r="E100" s="13" t="str">
        <f ca="1">IFERROR(INDEX(INDIRECT("時点更新編集!A1:V"&amp;[1]時点更新編集!$AK$14),#REF!,7),"　")</f>
        <v>　</v>
      </c>
      <c r="F100" s="15" t="str">
        <f ca="1">IFERROR(INDEX(INDIRECT("時点更新編集!A1:V"&amp;[1]時点更新編集!$AK$14),#REF!,8),"　")</f>
        <v>　</v>
      </c>
      <c r="G100" s="13" t="str">
        <f ca="1">IFERROR(INDEX(INDIRECT("時点更新編集!A1:V"&amp;[1]時点更新編集!$AK$14),#REF!,17),"　")</f>
        <v>　</v>
      </c>
      <c r="H100" s="13" t="str">
        <f ca="1">IFERROR(INDEX(INDIRECT("時点更新編集!A1:V"&amp;[1]時点更新編集!$AK$14),#REF!,18),"　")</f>
        <v>　</v>
      </c>
      <c r="I100" s="12" t="str">
        <f ca="1">IFERROR(INDEX(INDIRECT("時点更新編集!A1:V"&amp;[1]時点更新編集!$AK$14),#REF!,19),"　")</f>
        <v>　</v>
      </c>
      <c r="J100" s="14" t="str">
        <f ca="1">IFERROR(INDEX(INDIRECT("時点更新編集!A1:V"&amp;[1]時点更新編集!$AK$14),#REF!,20),"　")</f>
        <v>　</v>
      </c>
      <c r="K100" s="14" t="str">
        <f ca="1">IFERROR(INDEX(INDIRECT("時点更新編集!A1:V"&amp;[1]時点更新編集!$AK$14),#REF!,21),"　")</f>
        <v>　</v>
      </c>
      <c r="L100" s="14" t="str">
        <f ca="1">IFERROR(INDEX(INDIRECT("時点更新編集!A1:V"&amp;[1]時点更新編集!$AK$14),#REF!,22),"　")</f>
        <v>　</v>
      </c>
      <c r="M100" s="18"/>
      <c r="N100" s="18"/>
      <c r="O100" s="18"/>
      <c r="P100" s="16"/>
    </row>
    <row r="101" spans="1:16" ht="54" customHeight="1" x14ac:dyDescent="0.2">
      <c r="A101" s="12" t="str">
        <f ca="1">IFERROR(INDEX(INDIRECT("時点更新編集!A1:V"&amp;[1]時点更新編集!$AK$14),#REF!,1),"　")</f>
        <v>　</v>
      </c>
      <c r="B101" s="13" t="str">
        <f ca="1">IFERROR(INDEX(INDIRECT("時点更新編集!A1:V"&amp;[1]時点更新編集!$AK$14),#REF!,2),"　")</f>
        <v>　</v>
      </c>
      <c r="C101" s="12" t="str">
        <f ca="1">IFERROR(INDEX(INDIRECT("時点更新編集!A1:V"&amp;[1]時点更新編集!$AK$14),#REF!,3),"　")</f>
        <v>　</v>
      </c>
      <c r="D101" s="14" t="str">
        <f ca="1">IFERROR(INDEX(INDIRECT("時点更新編集!A1:V"&amp;[1]時点更新編集!$AK$14),#REF!,6),"　")</f>
        <v>　</v>
      </c>
      <c r="E101" s="13" t="str">
        <f ca="1">IFERROR(INDEX(INDIRECT("時点更新編集!A1:V"&amp;[1]時点更新編集!$AK$14),#REF!,7),"　")</f>
        <v>　</v>
      </c>
      <c r="F101" s="15" t="str">
        <f ca="1">IFERROR(INDEX(INDIRECT("時点更新編集!A1:V"&amp;[1]時点更新編集!$AK$14),#REF!,8),"　")</f>
        <v>　</v>
      </c>
      <c r="G101" s="13" t="str">
        <f ca="1">IFERROR(INDEX(INDIRECT("時点更新編集!A1:V"&amp;[1]時点更新編集!$AK$14),#REF!,17),"　")</f>
        <v>　</v>
      </c>
      <c r="H101" s="13" t="str">
        <f ca="1">IFERROR(INDEX(INDIRECT("時点更新編集!A1:V"&amp;[1]時点更新編集!$AK$14),#REF!,18),"　")</f>
        <v>　</v>
      </c>
      <c r="I101" s="12" t="str">
        <f ca="1">IFERROR(INDEX(INDIRECT("時点更新編集!A1:V"&amp;[1]時点更新編集!$AK$14),#REF!,19),"　")</f>
        <v>　</v>
      </c>
      <c r="J101" s="14" t="str">
        <f ca="1">IFERROR(INDEX(INDIRECT("時点更新編集!A1:V"&amp;[1]時点更新編集!$AK$14),#REF!,20),"　")</f>
        <v>　</v>
      </c>
      <c r="K101" s="14" t="str">
        <f ca="1">IFERROR(INDEX(INDIRECT("時点更新編集!A1:V"&amp;[1]時点更新編集!$AK$14),#REF!,21),"　")</f>
        <v>　</v>
      </c>
      <c r="L101" s="14" t="str">
        <f ca="1">IFERROR(INDEX(INDIRECT("時点更新編集!A1:V"&amp;[1]時点更新編集!$AK$14),#REF!,22),"　")</f>
        <v>　</v>
      </c>
      <c r="M101" s="18"/>
      <c r="N101" s="18"/>
      <c r="O101" s="18"/>
      <c r="P101" s="16"/>
    </row>
    <row r="102" spans="1:16" ht="54" customHeight="1" x14ac:dyDescent="0.2">
      <c r="A102" s="12" t="str">
        <f ca="1">IFERROR(INDEX(INDIRECT("時点更新編集!A1:V"&amp;[1]時点更新編集!$AK$14),#REF!,1),"　")</f>
        <v>　</v>
      </c>
      <c r="B102" s="13" t="str">
        <f ca="1">IFERROR(INDEX(INDIRECT("時点更新編集!A1:V"&amp;[1]時点更新編集!$AK$14),#REF!,2),"　")</f>
        <v>　</v>
      </c>
      <c r="C102" s="12" t="str">
        <f ca="1">IFERROR(INDEX(INDIRECT("時点更新編集!A1:V"&amp;[1]時点更新編集!$AK$14),#REF!,3),"　")</f>
        <v>　</v>
      </c>
      <c r="D102" s="14" t="str">
        <f ca="1">IFERROR(INDEX(INDIRECT("時点更新編集!A1:V"&amp;[1]時点更新編集!$AK$14),#REF!,6),"　")</f>
        <v>　</v>
      </c>
      <c r="E102" s="13" t="str">
        <f ca="1">IFERROR(INDEX(INDIRECT("時点更新編集!A1:V"&amp;[1]時点更新編集!$AK$14),#REF!,7),"　")</f>
        <v>　</v>
      </c>
      <c r="F102" s="15" t="str">
        <f ca="1">IFERROR(INDEX(INDIRECT("時点更新編集!A1:V"&amp;[1]時点更新編集!$AK$14),#REF!,8),"　")</f>
        <v>　</v>
      </c>
      <c r="G102" s="13" t="str">
        <f ca="1">IFERROR(INDEX(INDIRECT("時点更新編集!A1:V"&amp;[1]時点更新編集!$AK$14),#REF!,17),"　")</f>
        <v>　</v>
      </c>
      <c r="H102" s="13" t="str">
        <f ca="1">IFERROR(INDEX(INDIRECT("時点更新編集!A1:V"&amp;[1]時点更新編集!$AK$14),#REF!,18),"　")</f>
        <v>　</v>
      </c>
      <c r="I102" s="12" t="str">
        <f ca="1">IFERROR(INDEX(INDIRECT("時点更新編集!A1:V"&amp;[1]時点更新編集!$AK$14),#REF!,19),"　")</f>
        <v>　</v>
      </c>
      <c r="J102" s="14" t="str">
        <f ca="1">IFERROR(INDEX(INDIRECT("時点更新編集!A1:V"&amp;[1]時点更新編集!$AK$14),#REF!,20),"　")</f>
        <v>　</v>
      </c>
      <c r="K102" s="14" t="str">
        <f ca="1">IFERROR(INDEX(INDIRECT("時点更新編集!A1:V"&amp;[1]時点更新編集!$AK$14),#REF!,21),"　")</f>
        <v>　</v>
      </c>
      <c r="L102" s="14" t="str">
        <f ca="1">IFERROR(INDEX(INDIRECT("時点更新編集!A1:V"&amp;[1]時点更新編集!$AK$14),#REF!,22),"　")</f>
        <v>　</v>
      </c>
      <c r="M102" s="16"/>
      <c r="N102" s="16"/>
      <c r="O102" s="16"/>
      <c r="P102" s="16"/>
    </row>
    <row r="103" spans="1:16" ht="54" customHeight="1" x14ac:dyDescent="0.2">
      <c r="A103" s="12" t="str">
        <f ca="1">IFERROR(INDEX(INDIRECT("時点更新編集!A1:V"&amp;[1]時点更新編集!$AK$14),#REF!,1),"　")</f>
        <v>　</v>
      </c>
      <c r="B103" s="13" t="str">
        <f ca="1">IFERROR(INDEX(INDIRECT("時点更新編集!A1:V"&amp;[1]時点更新編集!$AK$14),#REF!,2),"　")</f>
        <v>　</v>
      </c>
      <c r="C103" s="12" t="str">
        <f ca="1">IFERROR(INDEX(INDIRECT("時点更新編集!A1:V"&amp;[1]時点更新編集!$AK$14),#REF!,3),"　")</f>
        <v>　</v>
      </c>
      <c r="D103" s="14" t="str">
        <f ca="1">IFERROR(INDEX(INDIRECT("時点更新編集!A1:V"&amp;[1]時点更新編集!$AK$14),#REF!,6),"　")</f>
        <v>　</v>
      </c>
      <c r="E103" s="13" t="str">
        <f ca="1">IFERROR(INDEX(INDIRECT("時点更新編集!A1:V"&amp;[1]時点更新編集!$AK$14),#REF!,7),"　")</f>
        <v>　</v>
      </c>
      <c r="F103" s="15" t="str">
        <f ca="1">IFERROR(INDEX(INDIRECT("時点更新編集!A1:V"&amp;[1]時点更新編集!$AK$14),#REF!,8),"　")</f>
        <v>　</v>
      </c>
      <c r="G103" s="13" t="str">
        <f ca="1">IFERROR(INDEX(INDIRECT("時点更新編集!A1:V"&amp;[1]時点更新編集!$AK$14),#REF!,17),"　")</f>
        <v>　</v>
      </c>
      <c r="H103" s="13" t="str">
        <f ca="1">IFERROR(INDEX(INDIRECT("時点更新編集!A1:V"&amp;[1]時点更新編集!$AK$14),#REF!,18),"　")</f>
        <v>　</v>
      </c>
      <c r="I103" s="12" t="str">
        <f ca="1">IFERROR(INDEX(INDIRECT("時点更新編集!A1:V"&amp;[1]時点更新編集!$AK$14),#REF!,19),"　")</f>
        <v>　</v>
      </c>
      <c r="J103" s="14" t="str">
        <f ca="1">IFERROR(INDEX(INDIRECT("時点更新編集!A1:V"&amp;[1]時点更新編集!$AK$14),#REF!,20),"　")</f>
        <v>　</v>
      </c>
      <c r="K103" s="14" t="str">
        <f ca="1">IFERROR(INDEX(INDIRECT("時点更新編集!A1:V"&amp;[1]時点更新編集!$AK$14),#REF!,21),"　")</f>
        <v>　</v>
      </c>
      <c r="L103" s="14" t="str">
        <f ca="1">IFERROR(INDEX(INDIRECT("時点更新編集!A1:V"&amp;[1]時点更新編集!$AK$14),#REF!,22),"　")</f>
        <v>　</v>
      </c>
      <c r="M103" s="18"/>
      <c r="N103" s="18"/>
      <c r="O103" s="18"/>
      <c r="P103" s="16"/>
    </row>
    <row r="104" spans="1:16" ht="54" customHeight="1" x14ac:dyDescent="0.2">
      <c r="A104" s="12" t="str">
        <f ca="1">IFERROR(INDEX(INDIRECT("時点更新編集!A1:V"&amp;[1]時点更新編集!$AK$14),#REF!,1),"　")</f>
        <v>　</v>
      </c>
      <c r="B104" s="13" t="str">
        <f ca="1">IFERROR(INDEX(INDIRECT("時点更新編集!A1:V"&amp;[1]時点更新編集!$AK$14),#REF!,2),"　")</f>
        <v>　</v>
      </c>
      <c r="C104" s="12" t="str">
        <f ca="1">IFERROR(INDEX(INDIRECT("時点更新編集!A1:V"&amp;[1]時点更新編集!$AK$14),#REF!,3),"　")</f>
        <v>　</v>
      </c>
      <c r="D104" s="14" t="str">
        <f ca="1">IFERROR(INDEX(INDIRECT("時点更新編集!A1:V"&amp;[1]時点更新編集!$AK$14),#REF!,6),"　")</f>
        <v>　</v>
      </c>
      <c r="E104" s="13" t="str">
        <f ca="1">IFERROR(INDEX(INDIRECT("時点更新編集!A1:V"&amp;[1]時点更新編集!$AK$14),#REF!,7),"　")</f>
        <v>　</v>
      </c>
      <c r="F104" s="15" t="str">
        <f ca="1">IFERROR(INDEX(INDIRECT("時点更新編集!A1:V"&amp;[1]時点更新編集!$AK$14),#REF!,8),"　")</f>
        <v>　</v>
      </c>
      <c r="G104" s="13" t="str">
        <f ca="1">IFERROR(INDEX(INDIRECT("時点更新編集!A1:V"&amp;[1]時点更新編集!$AK$14),#REF!,17),"　")</f>
        <v>　</v>
      </c>
      <c r="H104" s="13" t="str">
        <f ca="1">IFERROR(INDEX(INDIRECT("時点更新編集!A1:V"&amp;[1]時点更新編集!$AK$14),#REF!,18),"　")</f>
        <v>　</v>
      </c>
      <c r="I104" s="12" t="str">
        <f ca="1">IFERROR(INDEX(INDIRECT("時点更新編集!A1:V"&amp;[1]時点更新編集!$AK$14),#REF!,19),"　")</f>
        <v>　</v>
      </c>
      <c r="J104" s="14" t="str">
        <f ca="1">IFERROR(INDEX(INDIRECT("時点更新編集!A1:V"&amp;[1]時点更新編集!$AK$14),#REF!,20),"　")</f>
        <v>　</v>
      </c>
      <c r="K104" s="14" t="str">
        <f ca="1">IFERROR(INDEX(INDIRECT("時点更新編集!A1:V"&amp;[1]時点更新編集!$AK$14),#REF!,21),"　")</f>
        <v>　</v>
      </c>
      <c r="L104" s="14" t="str">
        <f ca="1">IFERROR(INDEX(INDIRECT("時点更新編集!A1:V"&amp;[1]時点更新編集!$AK$14),#REF!,22),"　")</f>
        <v>　</v>
      </c>
      <c r="M104" s="16"/>
      <c r="N104" s="16"/>
      <c r="O104" s="16"/>
      <c r="P104" s="18"/>
    </row>
    <row r="105" spans="1:16" ht="54" customHeight="1" x14ac:dyDescent="0.2">
      <c r="A105" s="12" t="str">
        <f ca="1">IFERROR(INDEX(INDIRECT("時点更新編集!A1:V"&amp;[1]時点更新編集!$AK$14),#REF!,1),"　")</f>
        <v>　</v>
      </c>
      <c r="B105" s="13" t="str">
        <f ca="1">IFERROR(INDEX(INDIRECT("時点更新編集!A1:V"&amp;[1]時点更新編集!$AK$14),#REF!,2),"　")</f>
        <v>　</v>
      </c>
      <c r="C105" s="12" t="str">
        <f ca="1">IFERROR(INDEX(INDIRECT("時点更新編集!A1:V"&amp;[1]時点更新編集!$AK$14),#REF!,3),"　")</f>
        <v>　</v>
      </c>
      <c r="D105" s="14" t="str">
        <f ca="1">IFERROR(INDEX(INDIRECT("時点更新編集!A1:V"&amp;[1]時点更新編集!$AK$14),#REF!,6),"　")</f>
        <v>　</v>
      </c>
      <c r="E105" s="13" t="str">
        <f ca="1">IFERROR(INDEX(INDIRECT("時点更新編集!A1:V"&amp;[1]時点更新編集!$AK$14),#REF!,7),"　")</f>
        <v>　</v>
      </c>
      <c r="F105" s="15" t="str">
        <f ca="1">IFERROR(INDEX(INDIRECT("時点更新編集!A1:V"&amp;[1]時点更新編集!$AK$14),#REF!,8),"　")</f>
        <v>　</v>
      </c>
      <c r="G105" s="13" t="str">
        <f ca="1">IFERROR(INDEX(INDIRECT("時点更新編集!A1:V"&amp;[1]時点更新編集!$AK$14),#REF!,17),"　")</f>
        <v>　</v>
      </c>
      <c r="H105" s="13" t="str">
        <f ca="1">IFERROR(INDEX(INDIRECT("時点更新編集!A1:V"&amp;[1]時点更新編集!$AK$14),#REF!,18),"　")</f>
        <v>　</v>
      </c>
      <c r="I105" s="12" t="str">
        <f ca="1">IFERROR(INDEX(INDIRECT("時点更新編集!A1:V"&amp;[1]時点更新編集!$AK$14),#REF!,19),"　")</f>
        <v>　</v>
      </c>
      <c r="J105" s="14" t="str">
        <f ca="1">IFERROR(INDEX(INDIRECT("時点更新編集!A1:V"&amp;[1]時点更新編集!$AK$14),#REF!,20),"　")</f>
        <v>　</v>
      </c>
      <c r="K105" s="14" t="str">
        <f ca="1">IFERROR(INDEX(INDIRECT("時点更新編集!A1:V"&amp;[1]時点更新編集!$AK$14),#REF!,21),"　")</f>
        <v>　</v>
      </c>
      <c r="L105" s="14" t="str">
        <f ca="1">IFERROR(INDEX(INDIRECT("時点更新編集!A1:V"&amp;[1]時点更新編集!$AK$14),#REF!,22),"　")</f>
        <v>　</v>
      </c>
      <c r="M105" s="16"/>
      <c r="N105" s="16"/>
      <c r="O105" s="16"/>
      <c r="P105" s="18"/>
    </row>
    <row r="106" spans="1:16" ht="54" customHeight="1" x14ac:dyDescent="0.2">
      <c r="A106" s="12" t="str">
        <f ca="1">IFERROR(INDEX(INDIRECT("時点更新編集!A1:V"&amp;[1]時点更新編集!$AK$14),#REF!,1),"　")</f>
        <v>　</v>
      </c>
      <c r="B106" s="13" t="str">
        <f ca="1">IFERROR(INDEX(INDIRECT("時点更新編集!A1:V"&amp;[1]時点更新編集!$AK$14),#REF!,2),"　")</f>
        <v>　</v>
      </c>
      <c r="C106" s="12" t="str">
        <f ca="1">IFERROR(INDEX(INDIRECT("時点更新編集!A1:V"&amp;[1]時点更新編集!$AK$14),#REF!,3),"　")</f>
        <v>　</v>
      </c>
      <c r="D106" s="14" t="str">
        <f ca="1">IFERROR(INDEX(INDIRECT("時点更新編集!A1:V"&amp;[1]時点更新編集!$AK$14),#REF!,6),"　")</f>
        <v>　</v>
      </c>
      <c r="E106" s="13" t="str">
        <f ca="1">IFERROR(INDEX(INDIRECT("時点更新編集!A1:V"&amp;[1]時点更新編集!$AK$14),#REF!,7),"　")</f>
        <v>　</v>
      </c>
      <c r="F106" s="15" t="str">
        <f ca="1">IFERROR(INDEX(INDIRECT("時点更新編集!A1:V"&amp;[1]時点更新編集!$AK$14),#REF!,8),"　")</f>
        <v>　</v>
      </c>
      <c r="G106" s="13" t="str">
        <f ca="1">IFERROR(INDEX(INDIRECT("時点更新編集!A1:V"&amp;[1]時点更新編集!$AK$14),#REF!,17),"　")</f>
        <v>　</v>
      </c>
      <c r="H106" s="13" t="str">
        <f ca="1">IFERROR(INDEX(INDIRECT("時点更新編集!A1:V"&amp;[1]時点更新編集!$AK$14),#REF!,18),"　")</f>
        <v>　</v>
      </c>
      <c r="I106" s="12" t="str">
        <f ca="1">IFERROR(INDEX(INDIRECT("時点更新編集!A1:V"&amp;[1]時点更新編集!$AK$14),#REF!,19),"　")</f>
        <v>　</v>
      </c>
      <c r="J106" s="14" t="str">
        <f ca="1">IFERROR(INDEX(INDIRECT("時点更新編集!A1:V"&amp;[1]時点更新編集!$AK$14),#REF!,20),"　")</f>
        <v>　</v>
      </c>
      <c r="K106" s="14" t="str">
        <f ca="1">IFERROR(INDEX(INDIRECT("時点更新編集!A1:V"&amp;[1]時点更新編集!$AK$14),#REF!,21),"　")</f>
        <v>　</v>
      </c>
      <c r="L106" s="14" t="str">
        <f ca="1">IFERROR(INDEX(INDIRECT("時点更新編集!A1:V"&amp;[1]時点更新編集!$AK$14),#REF!,22),"　")</f>
        <v>　</v>
      </c>
      <c r="M106" s="16"/>
      <c r="N106" s="16"/>
      <c r="O106" s="16"/>
      <c r="P106" s="18"/>
    </row>
    <row r="107" spans="1:16" ht="54" customHeight="1" x14ac:dyDescent="0.2">
      <c r="A107" s="12" t="str">
        <f ca="1">IFERROR(INDEX(INDIRECT("時点更新編集!A1:V"&amp;[1]時点更新編集!$AK$14),#REF!,1),"　")</f>
        <v>　</v>
      </c>
      <c r="B107" s="13" t="str">
        <f ca="1">IFERROR(INDEX(INDIRECT("時点更新編集!A1:V"&amp;[1]時点更新編集!$AK$14),#REF!,2),"　")</f>
        <v>　</v>
      </c>
      <c r="C107" s="12" t="str">
        <f ca="1">IFERROR(INDEX(INDIRECT("時点更新編集!A1:V"&amp;[1]時点更新編集!$AK$14),#REF!,3),"　")</f>
        <v>　</v>
      </c>
      <c r="D107" s="14" t="str">
        <f ca="1">IFERROR(INDEX(INDIRECT("時点更新編集!A1:V"&amp;[1]時点更新編集!$AK$14),#REF!,6),"　")</f>
        <v>　</v>
      </c>
      <c r="E107" s="13" t="str">
        <f ca="1">IFERROR(INDEX(INDIRECT("時点更新編集!A1:V"&amp;[1]時点更新編集!$AK$14),#REF!,7),"　")</f>
        <v>　</v>
      </c>
      <c r="F107" s="15" t="str">
        <f ca="1">IFERROR(INDEX(INDIRECT("時点更新編集!A1:V"&amp;[1]時点更新編集!$AK$14),#REF!,8),"　")</f>
        <v>　</v>
      </c>
      <c r="G107" s="13" t="str">
        <f ca="1">IFERROR(INDEX(INDIRECT("時点更新編集!A1:V"&amp;[1]時点更新編集!$AK$14),#REF!,17),"　")</f>
        <v>　</v>
      </c>
      <c r="H107" s="13" t="str">
        <f ca="1">IFERROR(INDEX(INDIRECT("時点更新編集!A1:V"&amp;[1]時点更新編集!$AK$14),#REF!,18),"　")</f>
        <v>　</v>
      </c>
      <c r="I107" s="12" t="str">
        <f ca="1">IFERROR(INDEX(INDIRECT("時点更新編集!A1:V"&amp;[1]時点更新編集!$AK$14),#REF!,19),"　")</f>
        <v>　</v>
      </c>
      <c r="J107" s="14" t="str">
        <f ca="1">IFERROR(INDEX(INDIRECT("時点更新編集!A1:V"&amp;[1]時点更新編集!$AK$14),#REF!,20),"　")</f>
        <v>　</v>
      </c>
      <c r="K107" s="14" t="str">
        <f ca="1">IFERROR(INDEX(INDIRECT("時点更新編集!A1:V"&amp;[1]時点更新編集!$AK$14),#REF!,21),"　")</f>
        <v>　</v>
      </c>
      <c r="L107" s="14" t="str">
        <f ca="1">IFERROR(INDEX(INDIRECT("時点更新編集!A1:V"&amp;[1]時点更新編集!$AK$14),#REF!,22),"　")</f>
        <v>　</v>
      </c>
      <c r="M107" s="22"/>
      <c r="N107" s="22"/>
      <c r="O107" s="22"/>
      <c r="P107" s="18"/>
    </row>
    <row r="108" spans="1:16" ht="54" customHeight="1" x14ac:dyDescent="0.2">
      <c r="A108" s="12" t="str">
        <f ca="1">IFERROR(INDEX(INDIRECT("時点更新編集!A1:V"&amp;[1]時点更新編集!$AK$14),#REF!,1),"　")</f>
        <v>　</v>
      </c>
      <c r="B108" s="13" t="str">
        <f ca="1">IFERROR(INDEX(INDIRECT("時点更新編集!A1:V"&amp;[1]時点更新編集!$AK$14),#REF!,2),"　")</f>
        <v>　</v>
      </c>
      <c r="C108" s="12" t="str">
        <f ca="1">IFERROR(INDEX(INDIRECT("時点更新編集!A1:V"&amp;[1]時点更新編集!$AK$14),#REF!,3),"　")</f>
        <v>　</v>
      </c>
      <c r="D108" s="14" t="str">
        <f ca="1">IFERROR(INDEX(INDIRECT("時点更新編集!A1:V"&amp;[1]時点更新編集!$AK$14),#REF!,6),"　")</f>
        <v>　</v>
      </c>
      <c r="E108" s="13" t="str">
        <f ca="1">IFERROR(INDEX(INDIRECT("時点更新編集!A1:V"&amp;[1]時点更新編集!$AK$14),#REF!,7),"　")</f>
        <v>　</v>
      </c>
      <c r="F108" s="15" t="str">
        <f ca="1">IFERROR(INDEX(INDIRECT("時点更新編集!A1:V"&amp;[1]時点更新編集!$AK$14),#REF!,8),"　")</f>
        <v>　</v>
      </c>
      <c r="G108" s="13" t="str">
        <f ca="1">IFERROR(INDEX(INDIRECT("時点更新編集!A1:V"&amp;[1]時点更新編集!$AK$14),#REF!,17),"　")</f>
        <v>　</v>
      </c>
      <c r="H108" s="13" t="str">
        <f ca="1">IFERROR(INDEX(INDIRECT("時点更新編集!A1:V"&amp;[1]時点更新編集!$AK$14),#REF!,18),"　")</f>
        <v>　</v>
      </c>
      <c r="I108" s="12" t="str">
        <f ca="1">IFERROR(INDEX(INDIRECT("時点更新編集!A1:V"&amp;[1]時点更新編集!$AK$14),#REF!,19),"　")</f>
        <v>　</v>
      </c>
      <c r="J108" s="14" t="str">
        <f ca="1">IFERROR(INDEX(INDIRECT("時点更新編集!A1:V"&amp;[1]時点更新編集!$AK$14),#REF!,20),"　")</f>
        <v>　</v>
      </c>
      <c r="K108" s="14" t="str">
        <f ca="1">IFERROR(INDEX(INDIRECT("時点更新編集!A1:V"&amp;[1]時点更新編集!$AK$14),#REF!,21),"　")</f>
        <v>　</v>
      </c>
      <c r="L108" s="14" t="str">
        <f ca="1">IFERROR(INDEX(INDIRECT("時点更新編集!A1:V"&amp;[1]時点更新編集!$AK$14),#REF!,22),"　")</f>
        <v>　</v>
      </c>
      <c r="M108" s="23"/>
      <c r="N108" s="23"/>
      <c r="O108" s="23"/>
      <c r="P108" s="18"/>
    </row>
    <row r="109" spans="1:16" ht="54" customHeight="1" x14ac:dyDescent="0.2">
      <c r="A109" s="12" t="str">
        <f ca="1">IFERROR(INDEX(INDIRECT("時点更新編集!A1:V"&amp;[1]時点更新編集!$AK$14),#REF!,1),"　")</f>
        <v>　</v>
      </c>
      <c r="B109" s="13" t="str">
        <f ca="1">IFERROR(INDEX(INDIRECT("時点更新編集!A1:V"&amp;[1]時点更新編集!$AK$14),#REF!,2),"　")</f>
        <v>　</v>
      </c>
      <c r="C109" s="12" t="str">
        <f ca="1">IFERROR(INDEX(INDIRECT("時点更新編集!A1:V"&amp;[1]時点更新編集!$AK$14),#REF!,3),"　")</f>
        <v>　</v>
      </c>
      <c r="D109" s="14" t="str">
        <f ca="1">IFERROR(INDEX(INDIRECT("時点更新編集!A1:V"&amp;[1]時点更新編集!$AK$14),#REF!,6),"　")</f>
        <v>　</v>
      </c>
      <c r="E109" s="13" t="str">
        <f ca="1">IFERROR(INDEX(INDIRECT("時点更新編集!A1:V"&amp;[1]時点更新編集!$AK$14),#REF!,7),"　")</f>
        <v>　</v>
      </c>
      <c r="F109" s="15" t="str">
        <f ca="1">IFERROR(INDEX(INDIRECT("時点更新編集!A1:V"&amp;[1]時点更新編集!$AK$14),#REF!,8),"　")</f>
        <v>　</v>
      </c>
      <c r="G109" s="13" t="str">
        <f ca="1">IFERROR(INDEX(INDIRECT("時点更新編集!A1:V"&amp;[1]時点更新編集!$AK$14),#REF!,17),"　")</f>
        <v>　</v>
      </c>
      <c r="H109" s="13" t="str">
        <f ca="1">IFERROR(INDEX(INDIRECT("時点更新編集!A1:V"&amp;[1]時点更新編集!$AK$14),#REF!,18),"　")</f>
        <v>　</v>
      </c>
      <c r="I109" s="12" t="str">
        <f ca="1">IFERROR(INDEX(INDIRECT("時点更新編集!A1:V"&amp;[1]時点更新編集!$AK$14),#REF!,19),"　")</f>
        <v>　</v>
      </c>
      <c r="J109" s="14" t="str">
        <f ca="1">IFERROR(INDEX(INDIRECT("時点更新編集!A1:V"&amp;[1]時点更新編集!$AK$14),#REF!,20),"　")</f>
        <v>　</v>
      </c>
      <c r="K109" s="14" t="str">
        <f ca="1">IFERROR(INDEX(INDIRECT("時点更新編集!A1:V"&amp;[1]時点更新編集!$AK$14),#REF!,21),"　")</f>
        <v>　</v>
      </c>
      <c r="L109" s="14" t="str">
        <f ca="1">IFERROR(INDEX(INDIRECT("時点更新編集!A1:V"&amp;[1]時点更新編集!$AK$14),#REF!,22),"　")</f>
        <v>　</v>
      </c>
      <c r="M109" s="16"/>
      <c r="N109" s="16"/>
      <c r="O109" s="16"/>
      <c r="P109" s="18"/>
    </row>
    <row r="110" spans="1:16" ht="54" customHeight="1" x14ac:dyDescent="0.2">
      <c r="A110" s="12" t="str">
        <f ca="1">IFERROR(INDEX(INDIRECT("時点更新編集!A1:V"&amp;[1]時点更新編集!$AK$14),#REF!,1),"　")</f>
        <v>　</v>
      </c>
      <c r="B110" s="13" t="str">
        <f ca="1">IFERROR(INDEX(INDIRECT("時点更新編集!A1:V"&amp;[1]時点更新編集!$AK$14),#REF!,2),"　")</f>
        <v>　</v>
      </c>
      <c r="C110" s="12" t="str">
        <f ca="1">IFERROR(INDEX(INDIRECT("時点更新編集!A1:V"&amp;[1]時点更新編集!$AK$14),#REF!,3),"　")</f>
        <v>　</v>
      </c>
      <c r="D110" s="14" t="str">
        <f ca="1">IFERROR(INDEX(INDIRECT("時点更新編集!A1:V"&amp;[1]時点更新編集!$AK$14),#REF!,6),"　")</f>
        <v>　</v>
      </c>
      <c r="E110" s="13" t="str">
        <f ca="1">IFERROR(INDEX(INDIRECT("時点更新編集!A1:V"&amp;[1]時点更新編集!$AK$14),#REF!,7),"　")</f>
        <v>　</v>
      </c>
      <c r="F110" s="15" t="str">
        <f ca="1">IFERROR(INDEX(INDIRECT("時点更新編集!A1:V"&amp;[1]時点更新編集!$AK$14),#REF!,8),"　")</f>
        <v>　</v>
      </c>
      <c r="G110" s="13" t="str">
        <f ca="1">IFERROR(INDEX(INDIRECT("時点更新編集!A1:V"&amp;[1]時点更新編集!$AK$14),#REF!,17),"　")</f>
        <v>　</v>
      </c>
      <c r="H110" s="13" t="str">
        <f ca="1">IFERROR(INDEX(INDIRECT("時点更新編集!A1:V"&amp;[1]時点更新編集!$AK$14),#REF!,18),"　")</f>
        <v>　</v>
      </c>
      <c r="I110" s="12" t="str">
        <f ca="1">IFERROR(INDEX(INDIRECT("時点更新編集!A1:V"&amp;[1]時点更新編集!$AK$14),#REF!,19),"　")</f>
        <v>　</v>
      </c>
      <c r="J110" s="14" t="str">
        <f ca="1">IFERROR(INDEX(INDIRECT("時点更新編集!A1:V"&amp;[1]時点更新編集!$AK$14),#REF!,20),"　")</f>
        <v>　</v>
      </c>
      <c r="K110" s="14" t="str">
        <f ca="1">IFERROR(INDEX(INDIRECT("時点更新編集!A1:V"&amp;[1]時点更新編集!$AK$14),#REF!,21),"　")</f>
        <v>　</v>
      </c>
      <c r="L110" s="14" t="str">
        <f ca="1">IFERROR(INDEX(INDIRECT("時点更新編集!A1:V"&amp;[1]時点更新編集!$AK$14),#REF!,22),"　")</f>
        <v>　</v>
      </c>
      <c r="M110" s="16"/>
      <c r="N110" s="16"/>
      <c r="O110" s="16"/>
      <c r="P110" s="22"/>
    </row>
    <row r="111" spans="1:16" ht="54" customHeight="1" x14ac:dyDescent="0.2">
      <c r="A111" s="12" t="str">
        <f ca="1">IFERROR(INDEX(INDIRECT("時点更新編集!A1:V"&amp;[1]時点更新編集!$AK$14),#REF!,1),"　")</f>
        <v>　</v>
      </c>
      <c r="B111" s="13" t="str">
        <f ca="1">IFERROR(INDEX(INDIRECT("時点更新編集!A1:V"&amp;[1]時点更新編集!$AK$14),#REF!,2),"　")</f>
        <v>　</v>
      </c>
      <c r="C111" s="12" t="str">
        <f ca="1">IFERROR(INDEX(INDIRECT("時点更新編集!A1:V"&amp;[1]時点更新編集!$AK$14),#REF!,3),"　")</f>
        <v>　</v>
      </c>
      <c r="D111" s="14" t="str">
        <f ca="1">IFERROR(INDEX(INDIRECT("時点更新編集!A1:V"&amp;[1]時点更新編集!$AK$14),#REF!,6),"　")</f>
        <v>　</v>
      </c>
      <c r="E111" s="13" t="str">
        <f ca="1">IFERROR(INDEX(INDIRECT("時点更新編集!A1:V"&amp;[1]時点更新編集!$AK$14),#REF!,7),"　")</f>
        <v>　</v>
      </c>
      <c r="F111" s="15" t="str">
        <f ca="1">IFERROR(INDEX(INDIRECT("時点更新編集!A1:V"&amp;[1]時点更新編集!$AK$14),#REF!,8),"　")</f>
        <v>　</v>
      </c>
      <c r="G111" s="13" t="str">
        <f ca="1">IFERROR(INDEX(INDIRECT("時点更新編集!A1:V"&amp;[1]時点更新編集!$AK$14),#REF!,17),"　")</f>
        <v>　</v>
      </c>
      <c r="H111" s="13" t="str">
        <f ca="1">IFERROR(INDEX(INDIRECT("時点更新編集!A1:V"&amp;[1]時点更新編集!$AK$14),#REF!,18),"　")</f>
        <v>　</v>
      </c>
      <c r="I111" s="12" t="str">
        <f ca="1">IFERROR(INDEX(INDIRECT("時点更新編集!A1:V"&amp;[1]時点更新編集!$AK$14),#REF!,19),"　")</f>
        <v>　</v>
      </c>
      <c r="J111" s="14" t="str">
        <f ca="1">IFERROR(INDEX(INDIRECT("時点更新編集!A1:V"&amp;[1]時点更新編集!$AK$14),#REF!,20),"　")</f>
        <v>　</v>
      </c>
      <c r="K111" s="14" t="str">
        <f ca="1">IFERROR(INDEX(INDIRECT("時点更新編集!A1:V"&amp;[1]時点更新編集!$AK$14),#REF!,21),"　")</f>
        <v>　</v>
      </c>
      <c r="L111" s="14" t="str">
        <f ca="1">IFERROR(INDEX(INDIRECT("時点更新編集!A1:V"&amp;[1]時点更新編集!$AK$14),#REF!,22),"　")</f>
        <v>　</v>
      </c>
      <c r="M111" s="18"/>
      <c r="N111" s="18"/>
      <c r="O111" s="18"/>
      <c r="P111" s="16"/>
    </row>
    <row r="112" spans="1:16" ht="54" customHeight="1" x14ac:dyDescent="0.2">
      <c r="A112" s="12" t="str">
        <f ca="1">IFERROR(INDEX(INDIRECT("時点更新編集!A1:V"&amp;[1]時点更新編集!$AK$14),#REF!,1),"　")</f>
        <v>　</v>
      </c>
      <c r="B112" s="13" t="str">
        <f ca="1">IFERROR(INDEX(INDIRECT("時点更新編集!A1:V"&amp;[1]時点更新編集!$AK$14),#REF!,2),"　")</f>
        <v>　</v>
      </c>
      <c r="C112" s="12" t="str">
        <f ca="1">IFERROR(INDEX(INDIRECT("時点更新編集!A1:V"&amp;[1]時点更新編集!$AK$14),#REF!,3),"　")</f>
        <v>　</v>
      </c>
      <c r="D112" s="14" t="str">
        <f ca="1">IFERROR(INDEX(INDIRECT("時点更新編集!A1:V"&amp;[1]時点更新編集!$AK$14),#REF!,6),"　")</f>
        <v>　</v>
      </c>
      <c r="E112" s="13" t="str">
        <f ca="1">IFERROR(INDEX(INDIRECT("時点更新編集!A1:V"&amp;[1]時点更新編集!$AK$14),#REF!,7),"　")</f>
        <v>　</v>
      </c>
      <c r="F112" s="15" t="str">
        <f ca="1">IFERROR(INDEX(INDIRECT("時点更新編集!A1:V"&amp;[1]時点更新編集!$AK$14),#REF!,8),"　")</f>
        <v>　</v>
      </c>
      <c r="G112" s="13" t="str">
        <f ca="1">IFERROR(INDEX(INDIRECT("時点更新編集!A1:V"&amp;[1]時点更新編集!$AK$14),#REF!,17),"　")</f>
        <v>　</v>
      </c>
      <c r="H112" s="13" t="str">
        <f ca="1">IFERROR(INDEX(INDIRECT("時点更新編集!A1:V"&amp;[1]時点更新編集!$AK$14),#REF!,18),"　")</f>
        <v>　</v>
      </c>
      <c r="I112" s="12" t="str">
        <f ca="1">IFERROR(INDEX(INDIRECT("時点更新編集!A1:V"&amp;[1]時点更新編集!$AK$14),#REF!,19),"　")</f>
        <v>　</v>
      </c>
      <c r="J112" s="14" t="str">
        <f ca="1">IFERROR(INDEX(INDIRECT("時点更新編集!A1:V"&amp;[1]時点更新編集!$AK$14),#REF!,20),"　")</f>
        <v>　</v>
      </c>
      <c r="K112" s="14" t="str">
        <f ca="1">IFERROR(INDEX(INDIRECT("時点更新編集!A1:V"&amp;[1]時点更新編集!$AK$14),#REF!,21),"　")</f>
        <v>　</v>
      </c>
      <c r="L112" s="14" t="str">
        <f ca="1">IFERROR(INDEX(INDIRECT("時点更新編集!A1:V"&amp;[1]時点更新編集!$AK$14),#REF!,22),"　")</f>
        <v>　</v>
      </c>
      <c r="M112" s="21"/>
      <c r="N112" s="21"/>
      <c r="O112" s="21"/>
      <c r="P112" s="16"/>
    </row>
    <row r="113" spans="1:16" ht="54" customHeight="1" x14ac:dyDescent="0.2">
      <c r="A113" s="12" t="str">
        <f ca="1">IFERROR(INDEX(INDIRECT("時点更新編集!A1:V"&amp;[1]時点更新編集!$AK$14),#REF!,1),"　")</f>
        <v>　</v>
      </c>
      <c r="B113" s="13" t="str">
        <f ca="1">IFERROR(INDEX(INDIRECT("時点更新編集!A1:V"&amp;[1]時点更新編集!$AK$14),#REF!,2),"　")</f>
        <v>　</v>
      </c>
      <c r="C113" s="12" t="str">
        <f ca="1">IFERROR(INDEX(INDIRECT("時点更新編集!A1:V"&amp;[1]時点更新編集!$AK$14),#REF!,3),"　")</f>
        <v>　</v>
      </c>
      <c r="D113" s="14" t="str">
        <f ca="1">IFERROR(INDEX(INDIRECT("時点更新編集!A1:V"&amp;[1]時点更新編集!$AK$14),#REF!,6),"　")</f>
        <v>　</v>
      </c>
      <c r="E113" s="13" t="str">
        <f ca="1">IFERROR(INDEX(INDIRECT("時点更新編集!A1:V"&amp;[1]時点更新編集!$AK$14),#REF!,7),"　")</f>
        <v>　</v>
      </c>
      <c r="F113" s="15" t="str">
        <f ca="1">IFERROR(INDEX(INDIRECT("時点更新編集!A1:V"&amp;[1]時点更新編集!$AK$14),#REF!,8),"　")</f>
        <v>　</v>
      </c>
      <c r="G113" s="13" t="str">
        <f ca="1">IFERROR(INDEX(INDIRECT("時点更新編集!A1:V"&amp;[1]時点更新編集!$AK$14),#REF!,17),"　")</f>
        <v>　</v>
      </c>
      <c r="H113" s="13" t="str">
        <f ca="1">IFERROR(INDEX(INDIRECT("時点更新編集!A1:V"&amp;[1]時点更新編集!$AK$14),#REF!,18),"　")</f>
        <v>　</v>
      </c>
      <c r="I113" s="12" t="str">
        <f ca="1">IFERROR(INDEX(INDIRECT("時点更新編集!A1:V"&amp;[1]時点更新編集!$AK$14),#REF!,19),"　")</f>
        <v>　</v>
      </c>
      <c r="J113" s="14" t="str">
        <f ca="1">IFERROR(INDEX(INDIRECT("時点更新編集!A1:V"&amp;[1]時点更新編集!$AK$14),#REF!,20),"　")</f>
        <v>　</v>
      </c>
      <c r="K113" s="14" t="str">
        <f ca="1">IFERROR(INDEX(INDIRECT("時点更新編集!A1:V"&amp;[1]時点更新編集!$AK$14),#REF!,21),"　")</f>
        <v>　</v>
      </c>
      <c r="L113" s="14" t="str">
        <f ca="1">IFERROR(INDEX(INDIRECT("時点更新編集!A1:V"&amp;[1]時点更新編集!$AK$14),#REF!,22),"　")</f>
        <v>　</v>
      </c>
      <c r="M113" s="20"/>
      <c r="N113" s="20"/>
      <c r="O113" s="20"/>
      <c r="P113" s="18"/>
    </row>
    <row r="114" spans="1:16" ht="54" customHeight="1" x14ac:dyDescent="0.2">
      <c r="A114" s="12" t="str">
        <f ca="1">IFERROR(INDEX(INDIRECT("時点更新編集!A1:V"&amp;[1]時点更新編集!$AK$14),#REF!,1),"　")</f>
        <v>　</v>
      </c>
      <c r="B114" s="13" t="str">
        <f ca="1">IFERROR(INDEX(INDIRECT("時点更新編集!A1:V"&amp;[1]時点更新編集!$AK$14),#REF!,2),"　")</f>
        <v>　</v>
      </c>
      <c r="C114" s="12" t="str">
        <f ca="1">IFERROR(INDEX(INDIRECT("時点更新編集!A1:V"&amp;[1]時点更新編集!$AK$14),#REF!,3),"　")</f>
        <v>　</v>
      </c>
      <c r="D114" s="14" t="str">
        <f ca="1">IFERROR(INDEX(INDIRECT("時点更新編集!A1:V"&amp;[1]時点更新編集!$AK$14),#REF!,6),"　")</f>
        <v>　</v>
      </c>
      <c r="E114" s="13" t="str">
        <f ca="1">IFERROR(INDEX(INDIRECT("時点更新編集!A1:V"&amp;[1]時点更新編集!$AK$14),#REF!,7),"　")</f>
        <v>　</v>
      </c>
      <c r="F114" s="15" t="str">
        <f ca="1">IFERROR(INDEX(INDIRECT("時点更新編集!A1:V"&amp;[1]時点更新編集!$AK$14),#REF!,8),"　")</f>
        <v>　</v>
      </c>
      <c r="G114" s="13" t="str">
        <f ca="1">IFERROR(INDEX(INDIRECT("時点更新編集!A1:V"&amp;[1]時点更新編集!$AK$14),#REF!,17),"　")</f>
        <v>　</v>
      </c>
      <c r="H114" s="13" t="str">
        <f ca="1">IFERROR(INDEX(INDIRECT("時点更新編集!A1:V"&amp;[1]時点更新編集!$AK$14),#REF!,18),"　")</f>
        <v>　</v>
      </c>
      <c r="I114" s="12" t="str">
        <f ca="1">IFERROR(INDEX(INDIRECT("時点更新編集!A1:V"&amp;[1]時点更新編集!$AK$14),#REF!,19),"　")</f>
        <v>　</v>
      </c>
      <c r="J114" s="14" t="str">
        <f ca="1">IFERROR(INDEX(INDIRECT("時点更新編集!A1:V"&amp;[1]時点更新編集!$AK$14),#REF!,20),"　")</f>
        <v>　</v>
      </c>
      <c r="K114" s="14" t="str">
        <f ca="1">IFERROR(INDEX(INDIRECT("時点更新編集!A1:V"&amp;[1]時点更新編集!$AK$14),#REF!,21),"　")</f>
        <v>　</v>
      </c>
      <c r="L114" s="14" t="str">
        <f ca="1">IFERROR(INDEX(INDIRECT("時点更新編集!A1:V"&amp;[1]時点更新編集!$AK$14),#REF!,22),"　")</f>
        <v>　</v>
      </c>
      <c r="M114" s="22"/>
      <c r="N114" s="22"/>
      <c r="O114" s="22"/>
      <c r="P114" s="18"/>
    </row>
    <row r="115" spans="1:16" ht="54" customHeight="1" x14ac:dyDescent="0.2">
      <c r="A115" s="12" t="str">
        <f ca="1">IFERROR(INDEX(INDIRECT("時点更新編集!A1:V"&amp;[1]時点更新編集!$AK$14),#REF!,1),"　")</f>
        <v>　</v>
      </c>
      <c r="B115" s="13" t="str">
        <f ca="1">IFERROR(INDEX(INDIRECT("時点更新編集!A1:V"&amp;[1]時点更新編集!$AK$14),#REF!,2),"　")</f>
        <v>　</v>
      </c>
      <c r="C115" s="12" t="str">
        <f ca="1">IFERROR(INDEX(INDIRECT("時点更新編集!A1:V"&amp;[1]時点更新編集!$AK$14),#REF!,3),"　")</f>
        <v>　</v>
      </c>
      <c r="D115" s="14" t="str">
        <f ca="1">IFERROR(INDEX(INDIRECT("時点更新編集!A1:V"&amp;[1]時点更新編集!$AK$14),#REF!,6),"　")</f>
        <v>　</v>
      </c>
      <c r="E115" s="13" t="str">
        <f ca="1">IFERROR(INDEX(INDIRECT("時点更新編集!A1:V"&amp;[1]時点更新編集!$AK$14),#REF!,7),"　")</f>
        <v>　</v>
      </c>
      <c r="F115" s="15" t="str">
        <f ca="1">IFERROR(INDEX(INDIRECT("時点更新編集!A1:V"&amp;[1]時点更新編集!$AK$14),#REF!,8),"　")</f>
        <v>　</v>
      </c>
      <c r="G115" s="13" t="str">
        <f ca="1">IFERROR(INDEX(INDIRECT("時点更新編集!A1:V"&amp;[1]時点更新編集!$AK$14),#REF!,17),"　")</f>
        <v>　</v>
      </c>
      <c r="H115" s="13" t="str">
        <f ca="1">IFERROR(INDEX(INDIRECT("時点更新編集!A1:V"&amp;[1]時点更新編集!$AK$14),#REF!,18),"　")</f>
        <v>　</v>
      </c>
      <c r="I115" s="12" t="str">
        <f ca="1">IFERROR(INDEX(INDIRECT("時点更新編集!A1:V"&amp;[1]時点更新編集!$AK$14),#REF!,19),"　")</f>
        <v>　</v>
      </c>
      <c r="J115" s="14" t="str">
        <f ca="1">IFERROR(INDEX(INDIRECT("時点更新編集!A1:V"&amp;[1]時点更新編集!$AK$14),#REF!,20),"　")</f>
        <v>　</v>
      </c>
      <c r="K115" s="14" t="str">
        <f ca="1">IFERROR(INDEX(INDIRECT("時点更新編集!A1:V"&amp;[1]時点更新編集!$AK$14),#REF!,21),"　")</f>
        <v>　</v>
      </c>
      <c r="L115" s="14" t="str">
        <f ca="1">IFERROR(INDEX(INDIRECT("時点更新編集!A1:V"&amp;[1]時点更新編集!$AK$14),#REF!,22),"　")</f>
        <v>　</v>
      </c>
      <c r="M115" s="18"/>
      <c r="N115" s="18"/>
      <c r="O115" s="18"/>
      <c r="P115" s="16"/>
    </row>
    <row r="116" spans="1:16" ht="54" customHeight="1" x14ac:dyDescent="0.2">
      <c r="A116" s="12" t="str">
        <f ca="1">IFERROR(INDEX(INDIRECT("時点更新編集!A1:V"&amp;[1]時点更新編集!$AK$14),#REF!,1),"　")</f>
        <v>　</v>
      </c>
      <c r="B116" s="13" t="str">
        <f ca="1">IFERROR(INDEX(INDIRECT("時点更新編集!A1:V"&amp;[1]時点更新編集!$AK$14),#REF!,2),"　")</f>
        <v>　</v>
      </c>
      <c r="C116" s="12" t="str">
        <f ca="1">IFERROR(INDEX(INDIRECT("時点更新編集!A1:V"&amp;[1]時点更新編集!$AK$14),#REF!,3),"　")</f>
        <v>　</v>
      </c>
      <c r="D116" s="14" t="str">
        <f ca="1">IFERROR(INDEX(INDIRECT("時点更新編集!A1:V"&amp;[1]時点更新編集!$AK$14),#REF!,6),"　")</f>
        <v>　</v>
      </c>
      <c r="E116" s="13" t="str">
        <f ca="1">IFERROR(INDEX(INDIRECT("時点更新編集!A1:V"&amp;[1]時点更新編集!$AK$14),#REF!,7),"　")</f>
        <v>　</v>
      </c>
      <c r="F116" s="15" t="str">
        <f ca="1">IFERROR(INDEX(INDIRECT("時点更新編集!A1:V"&amp;[1]時点更新編集!$AK$14),#REF!,8),"　")</f>
        <v>　</v>
      </c>
      <c r="G116" s="13" t="str">
        <f ca="1">IFERROR(INDEX(INDIRECT("時点更新編集!A1:V"&amp;[1]時点更新編集!$AK$14),#REF!,17),"　")</f>
        <v>　</v>
      </c>
      <c r="H116" s="13" t="str">
        <f ca="1">IFERROR(INDEX(INDIRECT("時点更新編集!A1:V"&amp;[1]時点更新編集!$AK$14),#REF!,18),"　")</f>
        <v>　</v>
      </c>
      <c r="I116" s="12" t="str">
        <f ca="1">IFERROR(INDEX(INDIRECT("時点更新編集!A1:V"&amp;[1]時点更新編集!$AK$14),#REF!,19),"　")</f>
        <v>　</v>
      </c>
      <c r="J116" s="14" t="str">
        <f ca="1">IFERROR(INDEX(INDIRECT("時点更新編集!A1:V"&amp;[1]時点更新編集!$AK$14),#REF!,20),"　")</f>
        <v>　</v>
      </c>
      <c r="K116" s="14" t="str">
        <f ca="1">IFERROR(INDEX(INDIRECT("時点更新編集!A1:V"&amp;[1]時点更新編集!$AK$14),#REF!,21),"　")</f>
        <v>　</v>
      </c>
      <c r="L116" s="14" t="str">
        <f ca="1">IFERROR(INDEX(INDIRECT("時点更新編集!A1:V"&amp;[1]時点更新編集!$AK$14),#REF!,22),"　")</f>
        <v>　</v>
      </c>
      <c r="M116" s="18"/>
      <c r="N116" s="18"/>
      <c r="O116" s="18"/>
      <c r="P116" s="18"/>
    </row>
    <row r="117" spans="1:16" ht="53.5" customHeight="1" x14ac:dyDescent="0.2">
      <c r="A117" s="12" t="str">
        <f ca="1">IFERROR(INDEX(INDIRECT("時点更新編集!A1:V"&amp;[1]時点更新編集!$AK$14),#REF!,1),"　")</f>
        <v>　</v>
      </c>
      <c r="B117" s="13" t="str">
        <f ca="1">IFERROR(INDEX(INDIRECT("時点更新編集!A1:V"&amp;[1]時点更新編集!$AK$14),#REF!,2),"　")</f>
        <v>　</v>
      </c>
      <c r="C117" s="12" t="str">
        <f ca="1">IFERROR(INDEX(INDIRECT("時点更新編集!A1:V"&amp;[1]時点更新編集!$AK$14),#REF!,3),"　")</f>
        <v>　</v>
      </c>
      <c r="D117" s="14" t="str">
        <f ca="1">IFERROR(INDEX(INDIRECT("時点更新編集!A1:V"&amp;[1]時点更新編集!$AK$14),#REF!,6),"　")</f>
        <v>　</v>
      </c>
      <c r="E117" s="13" t="str">
        <f ca="1">IFERROR(INDEX(INDIRECT("時点更新編集!A1:V"&amp;[1]時点更新編集!$AK$14),#REF!,7),"　")</f>
        <v>　</v>
      </c>
      <c r="F117" s="15" t="str">
        <f ca="1">IFERROR(INDEX(INDIRECT("時点更新編集!A1:V"&amp;[1]時点更新編集!$AK$14),#REF!,8),"　")</f>
        <v>　</v>
      </c>
      <c r="G117" s="13" t="str">
        <f ca="1">IFERROR(INDEX(INDIRECT("時点更新編集!A1:V"&amp;[1]時点更新編集!$AK$14),#REF!,17),"　")</f>
        <v>　</v>
      </c>
      <c r="H117" s="13" t="str">
        <f ca="1">IFERROR(INDEX(INDIRECT("時点更新編集!A1:V"&amp;[1]時点更新編集!$AK$14),#REF!,18),"　")</f>
        <v>　</v>
      </c>
      <c r="I117" s="12" t="str">
        <f ca="1">IFERROR(INDEX(INDIRECT("時点更新編集!A1:V"&amp;[1]時点更新編集!$AK$14),#REF!,19),"　")</f>
        <v>　</v>
      </c>
      <c r="J117" s="14" t="str">
        <f ca="1">IFERROR(INDEX(INDIRECT("時点更新編集!A1:V"&amp;[1]時点更新編集!$AK$14),#REF!,20),"　")</f>
        <v>　</v>
      </c>
      <c r="K117" s="14" t="str">
        <f ca="1">IFERROR(INDEX(INDIRECT("時点更新編集!A1:V"&amp;[1]時点更新編集!$AK$14),#REF!,21),"　")</f>
        <v>　</v>
      </c>
      <c r="L117" s="14" t="str">
        <f ca="1">IFERROR(INDEX(INDIRECT("時点更新編集!A1:V"&amp;[1]時点更新編集!$AK$14),#REF!,22),"　")</f>
        <v>　</v>
      </c>
    </row>
    <row r="118" spans="1:16" ht="53.5" customHeight="1" x14ac:dyDescent="0.2">
      <c r="A118" s="12" t="str">
        <f ca="1">IFERROR(INDEX(INDIRECT("時点更新編集!A1:V"&amp;[1]時点更新編集!$AK$14),#REF!,1),"　")</f>
        <v>　</v>
      </c>
      <c r="B118" s="13" t="str">
        <f ca="1">IFERROR(INDEX(INDIRECT("時点更新編集!A1:V"&amp;[1]時点更新編集!$AK$14),#REF!,2),"　")</f>
        <v>　</v>
      </c>
      <c r="C118" s="12" t="str">
        <f ca="1">IFERROR(INDEX(INDIRECT("時点更新編集!A1:V"&amp;[1]時点更新編集!$AK$14),#REF!,3),"　")</f>
        <v>　</v>
      </c>
      <c r="D118" s="14" t="str">
        <f ca="1">IFERROR(INDEX(INDIRECT("時点更新編集!A1:V"&amp;[1]時点更新編集!$AK$14),#REF!,6),"　")</f>
        <v>　</v>
      </c>
      <c r="E118" s="13" t="str">
        <f ca="1">IFERROR(INDEX(INDIRECT("時点更新編集!A1:V"&amp;[1]時点更新編集!$AK$14),#REF!,7),"　")</f>
        <v>　</v>
      </c>
      <c r="F118" s="15" t="str">
        <f ca="1">IFERROR(INDEX(INDIRECT("時点更新編集!A1:V"&amp;[1]時点更新編集!$AK$14),#REF!,8),"　")</f>
        <v>　</v>
      </c>
      <c r="G118" s="13" t="str">
        <f ca="1">IFERROR(INDEX(INDIRECT("時点更新編集!A1:V"&amp;[1]時点更新編集!$AK$14),#REF!,17),"　")</f>
        <v>　</v>
      </c>
      <c r="H118" s="13" t="str">
        <f ca="1">IFERROR(INDEX(INDIRECT("時点更新編集!A1:V"&amp;[1]時点更新編集!$AK$14),#REF!,18),"　")</f>
        <v>　</v>
      </c>
      <c r="I118" s="12" t="str">
        <f ca="1">IFERROR(INDEX(INDIRECT("時点更新編集!A1:V"&amp;[1]時点更新編集!$AK$14),#REF!,19),"　")</f>
        <v>　</v>
      </c>
      <c r="J118" s="14" t="str">
        <f ca="1">IFERROR(INDEX(INDIRECT("時点更新編集!A1:V"&amp;[1]時点更新編集!$AK$14),#REF!,20),"　")</f>
        <v>　</v>
      </c>
      <c r="K118" s="14" t="str">
        <f ca="1">IFERROR(INDEX(INDIRECT("時点更新編集!A1:V"&amp;[1]時点更新編集!$AK$14),#REF!,21),"　")</f>
        <v>　</v>
      </c>
      <c r="L118" s="14" t="str">
        <f ca="1">IFERROR(INDEX(INDIRECT("時点更新編集!A1:V"&amp;[1]時点更新編集!$AK$14),#REF!,22),"　")</f>
        <v>　</v>
      </c>
    </row>
    <row r="119" spans="1:16" ht="53.5" customHeight="1" x14ac:dyDescent="0.2">
      <c r="A119" s="12" t="str">
        <f ca="1">IFERROR(INDEX(INDIRECT("時点更新編集!A1:V"&amp;[1]時点更新編集!$AK$14),#REF!,1),"　")</f>
        <v>　</v>
      </c>
      <c r="B119" s="13" t="str">
        <f ca="1">IFERROR(INDEX(INDIRECT("時点更新編集!A1:V"&amp;[1]時点更新編集!$AK$14),#REF!,2),"　")</f>
        <v>　</v>
      </c>
      <c r="C119" s="12" t="str">
        <f ca="1">IFERROR(INDEX(INDIRECT("時点更新編集!A1:V"&amp;[1]時点更新編集!$AK$14),#REF!,3),"　")</f>
        <v>　</v>
      </c>
      <c r="D119" s="14" t="str">
        <f ca="1">IFERROR(INDEX(INDIRECT("時点更新編集!A1:V"&amp;[1]時点更新編集!$AK$14),#REF!,6),"　")</f>
        <v>　</v>
      </c>
      <c r="E119" s="13" t="str">
        <f ca="1">IFERROR(INDEX(INDIRECT("時点更新編集!A1:V"&amp;[1]時点更新編集!$AK$14),#REF!,7),"　")</f>
        <v>　</v>
      </c>
      <c r="F119" s="15" t="str">
        <f ca="1">IFERROR(INDEX(INDIRECT("時点更新編集!A1:V"&amp;[1]時点更新編集!$AK$14),#REF!,8),"　")</f>
        <v>　</v>
      </c>
      <c r="G119" s="13" t="str">
        <f ca="1">IFERROR(INDEX(INDIRECT("時点更新編集!A1:V"&amp;[1]時点更新編集!$AK$14),#REF!,17),"　")</f>
        <v>　</v>
      </c>
      <c r="H119" s="13" t="str">
        <f ca="1">IFERROR(INDEX(INDIRECT("時点更新編集!A1:V"&amp;[1]時点更新編集!$AK$14),#REF!,18),"　")</f>
        <v>　</v>
      </c>
      <c r="I119" s="12" t="str">
        <f ca="1">IFERROR(INDEX(INDIRECT("時点更新編集!A1:V"&amp;[1]時点更新編集!$AK$14),#REF!,19),"　")</f>
        <v>　</v>
      </c>
      <c r="J119" s="14" t="str">
        <f ca="1">IFERROR(INDEX(INDIRECT("時点更新編集!A1:V"&amp;[1]時点更新編集!$AK$14),#REF!,20),"　")</f>
        <v>　</v>
      </c>
      <c r="K119" s="14" t="str">
        <f ca="1">IFERROR(INDEX(INDIRECT("時点更新編集!A1:V"&amp;[1]時点更新編集!$AK$14),#REF!,21),"　")</f>
        <v>　</v>
      </c>
      <c r="L119" s="14" t="str">
        <f ca="1">IFERROR(INDEX(INDIRECT("時点更新編集!A1:V"&amp;[1]時点更新編集!$AK$14),#REF!,22),"　")</f>
        <v>　</v>
      </c>
    </row>
    <row r="120" spans="1:16" ht="53.5" customHeight="1" x14ac:dyDescent="0.2">
      <c r="A120" s="12" t="str">
        <f ca="1">IFERROR(INDEX(INDIRECT("時点更新編集!A1:V"&amp;[1]時点更新編集!$AK$14),#REF!,1),"　")</f>
        <v>　</v>
      </c>
      <c r="B120" s="13" t="str">
        <f ca="1">IFERROR(INDEX(INDIRECT("時点更新編集!A1:V"&amp;[1]時点更新編集!$AK$14),#REF!,2),"　")</f>
        <v>　</v>
      </c>
      <c r="C120" s="12" t="str">
        <f ca="1">IFERROR(INDEX(INDIRECT("時点更新編集!A1:V"&amp;[1]時点更新編集!$AK$14),#REF!,3),"　")</f>
        <v>　</v>
      </c>
      <c r="D120" s="14" t="str">
        <f ca="1">IFERROR(INDEX(INDIRECT("時点更新編集!A1:V"&amp;[1]時点更新編集!$AK$14),#REF!,6),"　")</f>
        <v>　</v>
      </c>
      <c r="E120" s="13" t="str">
        <f ca="1">IFERROR(INDEX(INDIRECT("時点更新編集!A1:V"&amp;[1]時点更新編集!$AK$14),#REF!,7),"　")</f>
        <v>　</v>
      </c>
      <c r="F120" s="15" t="str">
        <f ca="1">IFERROR(INDEX(INDIRECT("時点更新編集!A1:V"&amp;[1]時点更新編集!$AK$14),#REF!,8),"　")</f>
        <v>　</v>
      </c>
      <c r="G120" s="13" t="str">
        <f ca="1">IFERROR(INDEX(INDIRECT("時点更新編集!A1:V"&amp;[1]時点更新編集!$AK$14),#REF!,17),"　")</f>
        <v>　</v>
      </c>
      <c r="H120" s="13" t="str">
        <f ca="1">IFERROR(INDEX(INDIRECT("時点更新編集!A1:V"&amp;[1]時点更新編集!$AK$14),#REF!,18),"　")</f>
        <v>　</v>
      </c>
      <c r="I120" s="12" t="str">
        <f ca="1">IFERROR(INDEX(INDIRECT("時点更新編集!A1:V"&amp;[1]時点更新編集!$AK$14),#REF!,19),"　")</f>
        <v>　</v>
      </c>
      <c r="J120" s="14" t="str">
        <f ca="1">IFERROR(INDEX(INDIRECT("時点更新編集!A1:V"&amp;[1]時点更新編集!$AK$14),#REF!,20),"　")</f>
        <v>　</v>
      </c>
      <c r="K120" s="14" t="str">
        <f ca="1">IFERROR(INDEX(INDIRECT("時点更新編集!A1:V"&amp;[1]時点更新編集!$AK$14),#REF!,21),"　")</f>
        <v>　</v>
      </c>
      <c r="L120" s="14" t="str">
        <f ca="1">IFERROR(INDEX(INDIRECT("時点更新編集!A1:V"&amp;[1]時点更新編集!$AK$14),#REF!,22),"　")</f>
        <v>　</v>
      </c>
    </row>
    <row r="121" spans="1:16" ht="53.5" customHeight="1" x14ac:dyDescent="0.2">
      <c r="A121" s="12" t="str">
        <f ca="1">IFERROR(INDEX(INDIRECT("時点更新編集!A1:V"&amp;[1]時点更新編集!$AK$14),#REF!,1),"　")</f>
        <v>　</v>
      </c>
      <c r="B121" s="13" t="str">
        <f ca="1">IFERROR(INDEX(INDIRECT("時点更新編集!A1:V"&amp;[1]時点更新編集!$AK$14),#REF!,2),"　")</f>
        <v>　</v>
      </c>
      <c r="C121" s="12" t="str">
        <f ca="1">IFERROR(INDEX(INDIRECT("時点更新編集!A1:V"&amp;[1]時点更新編集!$AK$14),#REF!,3),"　")</f>
        <v>　</v>
      </c>
      <c r="D121" s="14" t="str">
        <f ca="1">IFERROR(INDEX(INDIRECT("時点更新編集!A1:V"&amp;[1]時点更新編集!$AK$14),#REF!,6),"　")</f>
        <v>　</v>
      </c>
      <c r="E121" s="13" t="str">
        <f ca="1">IFERROR(INDEX(INDIRECT("時点更新編集!A1:V"&amp;[1]時点更新編集!$AK$14),#REF!,7),"　")</f>
        <v>　</v>
      </c>
      <c r="F121" s="15" t="str">
        <f ca="1">IFERROR(INDEX(INDIRECT("時点更新編集!A1:V"&amp;[1]時点更新編集!$AK$14),#REF!,8),"　")</f>
        <v>　</v>
      </c>
      <c r="G121" s="13" t="str">
        <f ca="1">IFERROR(INDEX(INDIRECT("時点更新編集!A1:V"&amp;[1]時点更新編集!$AK$14),#REF!,17),"　")</f>
        <v>　</v>
      </c>
      <c r="H121" s="13" t="str">
        <f ca="1">IFERROR(INDEX(INDIRECT("時点更新編集!A1:V"&amp;[1]時点更新編集!$AK$14),#REF!,18),"　")</f>
        <v>　</v>
      </c>
      <c r="I121" s="12" t="str">
        <f ca="1">IFERROR(INDEX(INDIRECT("時点更新編集!A1:V"&amp;[1]時点更新編集!$AK$14),#REF!,19),"　")</f>
        <v>　</v>
      </c>
      <c r="J121" s="14" t="str">
        <f ca="1">IFERROR(INDEX(INDIRECT("時点更新編集!A1:V"&amp;[1]時点更新編集!$AK$14),#REF!,20),"　")</f>
        <v>　</v>
      </c>
      <c r="K121" s="14" t="str">
        <f ca="1">IFERROR(INDEX(INDIRECT("時点更新編集!A1:V"&amp;[1]時点更新編集!$AK$14),#REF!,21),"　")</f>
        <v>　</v>
      </c>
      <c r="L121" s="14" t="str">
        <f ca="1">IFERROR(INDEX(INDIRECT("時点更新編集!A1:V"&amp;[1]時点更新編集!$AK$14),#REF!,22),"　")</f>
        <v>　</v>
      </c>
    </row>
    <row r="122" spans="1:16" ht="53.5" customHeight="1" x14ac:dyDescent="0.2">
      <c r="A122" s="12" t="str">
        <f ca="1">IFERROR(INDEX(INDIRECT("時点更新編集!A1:V"&amp;[1]時点更新編集!$AK$14),#REF!,1),"　")</f>
        <v>　</v>
      </c>
      <c r="B122" s="13" t="str">
        <f ca="1">IFERROR(INDEX(INDIRECT("時点更新編集!A1:V"&amp;[1]時点更新編集!$AK$14),#REF!,2),"　")</f>
        <v>　</v>
      </c>
      <c r="C122" s="12" t="str">
        <f ca="1">IFERROR(INDEX(INDIRECT("時点更新編集!A1:V"&amp;[1]時点更新編集!$AK$14),#REF!,3),"　")</f>
        <v>　</v>
      </c>
      <c r="D122" s="14" t="str">
        <f ca="1">IFERROR(INDEX(INDIRECT("時点更新編集!A1:V"&amp;[1]時点更新編集!$AK$14),#REF!,6),"　")</f>
        <v>　</v>
      </c>
      <c r="E122" s="13" t="str">
        <f ca="1">IFERROR(INDEX(INDIRECT("時点更新編集!A1:V"&amp;[1]時点更新編集!$AK$14),#REF!,7),"　")</f>
        <v>　</v>
      </c>
      <c r="F122" s="15" t="str">
        <f ca="1">IFERROR(INDEX(INDIRECT("時点更新編集!A1:V"&amp;[1]時点更新編集!$AK$14),#REF!,8),"　")</f>
        <v>　</v>
      </c>
      <c r="G122" s="13" t="str">
        <f ca="1">IFERROR(INDEX(INDIRECT("時点更新編集!A1:V"&amp;[1]時点更新編集!$AK$14),#REF!,17),"　")</f>
        <v>　</v>
      </c>
      <c r="H122" s="13" t="str">
        <f ca="1">IFERROR(INDEX(INDIRECT("時点更新編集!A1:V"&amp;[1]時点更新編集!$AK$14),#REF!,18),"　")</f>
        <v>　</v>
      </c>
      <c r="I122" s="12" t="str">
        <f ca="1">IFERROR(INDEX(INDIRECT("時点更新編集!A1:V"&amp;[1]時点更新編集!$AK$14),#REF!,19),"　")</f>
        <v>　</v>
      </c>
      <c r="J122" s="14" t="str">
        <f ca="1">IFERROR(INDEX(INDIRECT("時点更新編集!A1:V"&amp;[1]時点更新編集!$AK$14),#REF!,20),"　")</f>
        <v>　</v>
      </c>
      <c r="K122" s="14" t="str">
        <f ca="1">IFERROR(INDEX(INDIRECT("時点更新編集!A1:V"&amp;[1]時点更新編集!$AK$14),#REF!,21),"　")</f>
        <v>　</v>
      </c>
      <c r="L122" s="14" t="str">
        <f ca="1">IFERROR(INDEX(INDIRECT("時点更新編集!A1:V"&amp;[1]時点更新編集!$AK$14),#REF!,22),"　")</f>
        <v>　</v>
      </c>
    </row>
    <row r="123" spans="1:16" ht="53.5" customHeight="1" x14ac:dyDescent="0.2">
      <c r="A123" s="12" t="str">
        <f ca="1">IFERROR(INDEX(INDIRECT("時点更新編集!A1:V"&amp;[1]時点更新編集!$AK$14),#REF!,1),"　")</f>
        <v>　</v>
      </c>
      <c r="B123" s="13" t="str">
        <f ca="1">IFERROR(INDEX(INDIRECT("時点更新編集!A1:V"&amp;[1]時点更新編集!$AK$14),#REF!,2),"　")</f>
        <v>　</v>
      </c>
      <c r="C123" s="12" t="str">
        <f ca="1">IFERROR(INDEX(INDIRECT("時点更新編集!A1:V"&amp;[1]時点更新編集!$AK$14),#REF!,3),"　")</f>
        <v>　</v>
      </c>
      <c r="D123" s="14" t="str">
        <f ca="1">IFERROR(INDEX(INDIRECT("時点更新編集!A1:V"&amp;[1]時点更新編集!$AK$14),#REF!,6),"　")</f>
        <v>　</v>
      </c>
      <c r="E123" s="13" t="str">
        <f ca="1">IFERROR(INDEX(INDIRECT("時点更新編集!A1:V"&amp;[1]時点更新編集!$AK$14),#REF!,7),"　")</f>
        <v>　</v>
      </c>
      <c r="F123" s="15" t="str">
        <f ca="1">IFERROR(INDEX(INDIRECT("時点更新編集!A1:V"&amp;[1]時点更新編集!$AK$14),#REF!,8),"　")</f>
        <v>　</v>
      </c>
      <c r="G123" s="13" t="str">
        <f ca="1">IFERROR(INDEX(INDIRECT("時点更新編集!A1:V"&amp;[1]時点更新編集!$AK$14),#REF!,17),"　")</f>
        <v>　</v>
      </c>
      <c r="H123" s="13" t="str">
        <f ca="1">IFERROR(INDEX(INDIRECT("時点更新編集!A1:V"&amp;[1]時点更新編集!$AK$14),#REF!,18),"　")</f>
        <v>　</v>
      </c>
      <c r="I123" s="12" t="str">
        <f ca="1">IFERROR(INDEX(INDIRECT("時点更新編集!A1:V"&amp;[1]時点更新編集!$AK$14),#REF!,19),"　")</f>
        <v>　</v>
      </c>
      <c r="J123" s="14" t="str">
        <f ca="1">IFERROR(INDEX(INDIRECT("時点更新編集!A1:V"&amp;[1]時点更新編集!$AK$14),#REF!,20),"　")</f>
        <v>　</v>
      </c>
      <c r="K123" s="14" t="str">
        <f ca="1">IFERROR(INDEX(INDIRECT("時点更新編集!A1:V"&amp;[1]時点更新編集!$AK$14),#REF!,21),"　")</f>
        <v>　</v>
      </c>
      <c r="L123" s="14" t="str">
        <f ca="1">IFERROR(INDEX(INDIRECT("時点更新編集!A1:V"&amp;[1]時点更新編集!$AK$14),#REF!,22),"　")</f>
        <v>　</v>
      </c>
    </row>
    <row r="124" spans="1:16" ht="53.5" customHeight="1" x14ac:dyDescent="0.2">
      <c r="A124" s="12" t="str">
        <f ca="1">IFERROR(INDEX(INDIRECT("時点更新編集!A1:V"&amp;[1]時点更新編集!$AK$14),#REF!,1),"　")</f>
        <v>　</v>
      </c>
      <c r="B124" s="13" t="str">
        <f ca="1">IFERROR(INDEX(INDIRECT("時点更新編集!A1:V"&amp;[1]時点更新編集!$AK$14),#REF!,2),"　")</f>
        <v>　</v>
      </c>
      <c r="C124" s="12" t="str">
        <f ca="1">IFERROR(INDEX(INDIRECT("時点更新編集!A1:V"&amp;[1]時点更新編集!$AK$14),#REF!,3),"　")</f>
        <v>　</v>
      </c>
      <c r="D124" s="14" t="str">
        <f ca="1">IFERROR(INDEX(INDIRECT("時点更新編集!A1:V"&amp;[1]時点更新編集!$AK$14),#REF!,6),"　")</f>
        <v>　</v>
      </c>
      <c r="E124" s="13" t="str">
        <f ca="1">IFERROR(INDEX(INDIRECT("時点更新編集!A1:V"&amp;[1]時点更新編集!$AK$14),#REF!,7),"　")</f>
        <v>　</v>
      </c>
      <c r="F124" s="15" t="str">
        <f ca="1">IFERROR(INDEX(INDIRECT("時点更新編集!A1:V"&amp;[1]時点更新編集!$AK$14),#REF!,8),"　")</f>
        <v>　</v>
      </c>
      <c r="G124" s="13" t="str">
        <f ca="1">IFERROR(INDEX(INDIRECT("時点更新編集!A1:V"&amp;[1]時点更新編集!$AK$14),#REF!,17),"　")</f>
        <v>　</v>
      </c>
      <c r="H124" s="13" t="str">
        <f ca="1">IFERROR(INDEX(INDIRECT("時点更新編集!A1:V"&amp;[1]時点更新編集!$AK$14),#REF!,18),"　")</f>
        <v>　</v>
      </c>
      <c r="I124" s="12" t="str">
        <f ca="1">IFERROR(INDEX(INDIRECT("時点更新編集!A1:V"&amp;[1]時点更新編集!$AK$14),#REF!,19),"　")</f>
        <v>　</v>
      </c>
      <c r="J124" s="14" t="str">
        <f ca="1">IFERROR(INDEX(INDIRECT("時点更新編集!A1:V"&amp;[1]時点更新編集!$AK$14),#REF!,20),"　")</f>
        <v>　</v>
      </c>
      <c r="K124" s="14" t="str">
        <f ca="1">IFERROR(INDEX(INDIRECT("時点更新編集!A1:V"&amp;[1]時点更新編集!$AK$14),#REF!,21),"　")</f>
        <v>　</v>
      </c>
      <c r="L124" s="14" t="str">
        <f ca="1">IFERROR(INDEX(INDIRECT("時点更新編集!A1:V"&amp;[1]時点更新編集!$AK$14),#REF!,22),"　")</f>
        <v>　</v>
      </c>
    </row>
    <row r="125" spans="1:16" ht="53.5" customHeight="1" x14ac:dyDescent="0.2">
      <c r="A125" s="12" t="str">
        <f ca="1">IFERROR(INDEX(INDIRECT("時点更新編集!A1:V"&amp;[1]時点更新編集!$AK$14),#REF!,1),"　")</f>
        <v>　</v>
      </c>
      <c r="B125" s="13" t="str">
        <f ca="1">IFERROR(INDEX(INDIRECT("時点更新編集!A1:V"&amp;[1]時点更新編集!$AK$14),#REF!,2),"　")</f>
        <v>　</v>
      </c>
      <c r="C125" s="12" t="str">
        <f ca="1">IFERROR(INDEX(INDIRECT("時点更新編集!A1:V"&amp;[1]時点更新編集!$AK$14),#REF!,3),"　")</f>
        <v>　</v>
      </c>
      <c r="D125" s="14" t="str">
        <f ca="1">IFERROR(INDEX(INDIRECT("時点更新編集!A1:V"&amp;[1]時点更新編集!$AK$14),#REF!,6),"　")</f>
        <v>　</v>
      </c>
      <c r="E125" s="13" t="str">
        <f ca="1">IFERROR(INDEX(INDIRECT("時点更新編集!A1:V"&amp;[1]時点更新編集!$AK$14),#REF!,7),"　")</f>
        <v>　</v>
      </c>
      <c r="F125" s="15" t="str">
        <f ca="1">IFERROR(INDEX(INDIRECT("時点更新編集!A1:V"&amp;[1]時点更新編集!$AK$14),#REF!,8),"　")</f>
        <v>　</v>
      </c>
      <c r="G125" s="13" t="str">
        <f ca="1">IFERROR(INDEX(INDIRECT("時点更新編集!A1:V"&amp;[1]時点更新編集!$AK$14),#REF!,17),"　")</f>
        <v>　</v>
      </c>
      <c r="H125" s="13" t="str">
        <f ca="1">IFERROR(INDEX(INDIRECT("時点更新編集!A1:V"&amp;[1]時点更新編集!$AK$14),#REF!,18),"　")</f>
        <v>　</v>
      </c>
      <c r="I125" s="12" t="str">
        <f ca="1">IFERROR(INDEX(INDIRECT("時点更新編集!A1:V"&amp;[1]時点更新編集!$AK$14),#REF!,19),"　")</f>
        <v>　</v>
      </c>
      <c r="J125" s="14" t="str">
        <f ca="1">IFERROR(INDEX(INDIRECT("時点更新編集!A1:V"&amp;[1]時点更新編集!$AK$14),#REF!,20),"　")</f>
        <v>　</v>
      </c>
      <c r="K125" s="14" t="str">
        <f ca="1">IFERROR(INDEX(INDIRECT("時点更新編集!A1:V"&amp;[1]時点更新編集!$AK$14),#REF!,21),"　")</f>
        <v>　</v>
      </c>
      <c r="L125" s="14" t="str">
        <f ca="1">IFERROR(INDEX(INDIRECT("時点更新編集!A1:V"&amp;[1]時点更新編集!$AK$14),#REF!,22),"　")</f>
        <v>　</v>
      </c>
    </row>
    <row r="126" spans="1:16" ht="53.5" customHeight="1" x14ac:dyDescent="0.2">
      <c r="A126" s="12" t="str">
        <f ca="1">IFERROR(INDEX(INDIRECT("時点更新編集!A1:V"&amp;[1]時点更新編集!$AK$14),#REF!,1),"　")</f>
        <v>　</v>
      </c>
      <c r="B126" s="13" t="str">
        <f ca="1">IFERROR(INDEX(INDIRECT("時点更新編集!A1:V"&amp;[1]時点更新編集!$AK$14),#REF!,2),"　")</f>
        <v>　</v>
      </c>
      <c r="C126" s="12" t="str">
        <f ca="1">IFERROR(INDEX(INDIRECT("時点更新編集!A1:V"&amp;[1]時点更新編集!$AK$14),#REF!,3),"　")</f>
        <v>　</v>
      </c>
      <c r="D126" s="14" t="str">
        <f ca="1">IFERROR(INDEX(INDIRECT("時点更新編集!A1:V"&amp;[1]時点更新編集!$AK$14),#REF!,6),"　")</f>
        <v>　</v>
      </c>
      <c r="E126" s="13" t="str">
        <f ca="1">IFERROR(INDEX(INDIRECT("時点更新編集!A1:V"&amp;[1]時点更新編集!$AK$14),#REF!,7),"　")</f>
        <v>　</v>
      </c>
      <c r="F126" s="15" t="str">
        <f ca="1">IFERROR(INDEX(INDIRECT("時点更新編集!A1:V"&amp;[1]時点更新編集!$AK$14),#REF!,8),"　")</f>
        <v>　</v>
      </c>
      <c r="G126" s="13" t="str">
        <f ca="1">IFERROR(INDEX(INDIRECT("時点更新編集!A1:V"&amp;[1]時点更新編集!$AK$14),#REF!,17),"　")</f>
        <v>　</v>
      </c>
      <c r="H126" s="13" t="str">
        <f ca="1">IFERROR(INDEX(INDIRECT("時点更新編集!A1:V"&amp;[1]時点更新編集!$AK$14),#REF!,18),"　")</f>
        <v>　</v>
      </c>
      <c r="I126" s="12" t="str">
        <f ca="1">IFERROR(INDEX(INDIRECT("時点更新編集!A1:V"&amp;[1]時点更新編集!$AK$14),#REF!,19),"　")</f>
        <v>　</v>
      </c>
      <c r="J126" s="14" t="str">
        <f ca="1">IFERROR(INDEX(INDIRECT("時点更新編集!A1:V"&amp;[1]時点更新編集!$AK$14),#REF!,20),"　")</f>
        <v>　</v>
      </c>
      <c r="K126" s="14" t="str">
        <f ca="1">IFERROR(INDEX(INDIRECT("時点更新編集!A1:V"&amp;[1]時点更新編集!$AK$14),#REF!,21),"　")</f>
        <v>　</v>
      </c>
      <c r="L126" s="14" t="str">
        <f ca="1">IFERROR(INDEX(INDIRECT("時点更新編集!A1:V"&amp;[1]時点更新編集!$AK$14),#REF!,22),"　")</f>
        <v>　</v>
      </c>
    </row>
    <row r="127" spans="1:16" ht="53.5" customHeight="1" x14ac:dyDescent="0.2">
      <c r="A127" s="12" t="str">
        <f ca="1">IFERROR(INDEX(INDIRECT("時点更新編集!A1:V"&amp;[1]時点更新編集!$AK$14),#REF!,1),"　")</f>
        <v>　</v>
      </c>
      <c r="B127" s="13" t="str">
        <f ca="1">IFERROR(INDEX(INDIRECT("時点更新編集!A1:V"&amp;[1]時点更新編集!$AK$14),#REF!,2),"　")</f>
        <v>　</v>
      </c>
      <c r="C127" s="12" t="str">
        <f ca="1">IFERROR(INDEX(INDIRECT("時点更新編集!A1:V"&amp;[1]時点更新編集!$AK$14),#REF!,3),"　")</f>
        <v>　</v>
      </c>
      <c r="D127" s="14" t="str">
        <f ca="1">IFERROR(INDEX(INDIRECT("時点更新編集!A1:V"&amp;[1]時点更新編集!$AK$14),#REF!,6),"　")</f>
        <v>　</v>
      </c>
      <c r="E127" s="13" t="str">
        <f ca="1">IFERROR(INDEX(INDIRECT("時点更新編集!A1:V"&amp;[1]時点更新編集!$AK$14),#REF!,7),"　")</f>
        <v>　</v>
      </c>
      <c r="F127" s="15" t="str">
        <f ca="1">IFERROR(INDEX(INDIRECT("時点更新編集!A1:V"&amp;[1]時点更新編集!$AK$14),#REF!,8),"　")</f>
        <v>　</v>
      </c>
      <c r="G127" s="13" t="str">
        <f ca="1">IFERROR(INDEX(INDIRECT("時点更新編集!A1:V"&amp;[1]時点更新編集!$AK$14),#REF!,17),"　")</f>
        <v>　</v>
      </c>
      <c r="H127" s="13" t="str">
        <f ca="1">IFERROR(INDEX(INDIRECT("時点更新編集!A1:V"&amp;[1]時点更新編集!$AK$14),#REF!,18),"　")</f>
        <v>　</v>
      </c>
      <c r="I127" s="12" t="str">
        <f ca="1">IFERROR(INDEX(INDIRECT("時点更新編集!A1:V"&amp;[1]時点更新編集!$AK$14),#REF!,19),"　")</f>
        <v>　</v>
      </c>
      <c r="J127" s="14" t="str">
        <f ca="1">IFERROR(INDEX(INDIRECT("時点更新編集!A1:V"&amp;[1]時点更新編集!$AK$14),#REF!,20),"　")</f>
        <v>　</v>
      </c>
      <c r="K127" s="14" t="str">
        <f ca="1">IFERROR(INDEX(INDIRECT("時点更新編集!A1:V"&amp;[1]時点更新編集!$AK$14),#REF!,21),"　")</f>
        <v>　</v>
      </c>
      <c r="L127" s="14" t="str">
        <f ca="1">IFERROR(INDEX(INDIRECT("時点更新編集!A1:V"&amp;[1]時点更新編集!$AK$14),#REF!,22),"　")</f>
        <v>　</v>
      </c>
    </row>
    <row r="128" spans="1:16" ht="53.5" customHeight="1" x14ac:dyDescent="0.2">
      <c r="A128" s="12" t="str">
        <f ca="1">IFERROR(INDEX(INDIRECT("時点更新編集!A1:V"&amp;[1]時点更新編集!$AK$14),#REF!,1),"　")</f>
        <v>　</v>
      </c>
      <c r="B128" s="13" t="str">
        <f ca="1">IFERROR(INDEX(INDIRECT("時点更新編集!A1:V"&amp;[1]時点更新編集!$AK$14),#REF!,2),"　")</f>
        <v>　</v>
      </c>
      <c r="C128" s="12" t="str">
        <f ca="1">IFERROR(INDEX(INDIRECT("時点更新編集!A1:V"&amp;[1]時点更新編集!$AK$14),#REF!,3),"　")</f>
        <v>　</v>
      </c>
      <c r="D128" s="14" t="str">
        <f ca="1">IFERROR(INDEX(INDIRECT("時点更新編集!A1:V"&amp;[1]時点更新編集!$AK$14),#REF!,6),"　")</f>
        <v>　</v>
      </c>
      <c r="E128" s="13" t="str">
        <f ca="1">IFERROR(INDEX(INDIRECT("時点更新編集!A1:V"&amp;[1]時点更新編集!$AK$14),#REF!,7),"　")</f>
        <v>　</v>
      </c>
      <c r="F128" s="15" t="str">
        <f ca="1">IFERROR(INDEX(INDIRECT("時点更新編集!A1:V"&amp;[1]時点更新編集!$AK$14),#REF!,8),"　")</f>
        <v>　</v>
      </c>
      <c r="G128" s="13" t="str">
        <f ca="1">IFERROR(INDEX(INDIRECT("時点更新編集!A1:V"&amp;[1]時点更新編集!$AK$14),#REF!,17),"　")</f>
        <v>　</v>
      </c>
      <c r="H128" s="13" t="str">
        <f ca="1">IFERROR(INDEX(INDIRECT("時点更新編集!A1:V"&amp;[1]時点更新編集!$AK$14),#REF!,18),"　")</f>
        <v>　</v>
      </c>
      <c r="I128" s="12" t="str">
        <f ca="1">IFERROR(INDEX(INDIRECT("時点更新編集!A1:V"&amp;[1]時点更新編集!$AK$14),#REF!,19),"　")</f>
        <v>　</v>
      </c>
      <c r="J128" s="14" t="str">
        <f ca="1">IFERROR(INDEX(INDIRECT("時点更新編集!A1:V"&amp;[1]時点更新編集!$AK$14),#REF!,20),"　")</f>
        <v>　</v>
      </c>
      <c r="K128" s="14" t="str">
        <f ca="1">IFERROR(INDEX(INDIRECT("時点更新編集!A1:V"&amp;[1]時点更新編集!$AK$14),#REF!,21),"　")</f>
        <v>　</v>
      </c>
      <c r="L128" s="14" t="str">
        <f ca="1">IFERROR(INDEX(INDIRECT("時点更新編集!A1:V"&amp;[1]時点更新編集!$AK$14),#REF!,22),"　")</f>
        <v>　</v>
      </c>
    </row>
    <row r="129" spans="1:12" ht="53.5" customHeight="1" x14ac:dyDescent="0.2">
      <c r="A129" s="12" t="str">
        <f ca="1">IFERROR(INDEX(INDIRECT("時点更新編集!A1:V"&amp;[1]時点更新編集!$AK$14),#REF!,1),"　")</f>
        <v>　</v>
      </c>
      <c r="B129" s="13" t="str">
        <f ca="1">IFERROR(INDEX(INDIRECT("時点更新編集!A1:V"&amp;[1]時点更新編集!$AK$14),#REF!,2),"　")</f>
        <v>　</v>
      </c>
      <c r="C129" s="12" t="str">
        <f ca="1">IFERROR(INDEX(INDIRECT("時点更新編集!A1:V"&amp;[1]時点更新編集!$AK$14),#REF!,3),"　")</f>
        <v>　</v>
      </c>
      <c r="D129" s="14" t="str">
        <f ca="1">IFERROR(INDEX(INDIRECT("時点更新編集!A1:V"&amp;[1]時点更新編集!$AK$14),#REF!,6),"　")</f>
        <v>　</v>
      </c>
      <c r="E129" s="13" t="str">
        <f ca="1">IFERROR(INDEX(INDIRECT("時点更新編集!A1:V"&amp;[1]時点更新編集!$AK$14),#REF!,7),"　")</f>
        <v>　</v>
      </c>
      <c r="F129" s="15" t="str">
        <f ca="1">IFERROR(INDEX(INDIRECT("時点更新編集!A1:V"&amp;[1]時点更新編集!$AK$14),#REF!,8),"　")</f>
        <v>　</v>
      </c>
      <c r="G129" s="13" t="str">
        <f ca="1">IFERROR(INDEX(INDIRECT("時点更新編集!A1:V"&amp;[1]時点更新編集!$AK$14),#REF!,17),"　")</f>
        <v>　</v>
      </c>
      <c r="H129" s="13" t="str">
        <f ca="1">IFERROR(INDEX(INDIRECT("時点更新編集!A1:V"&amp;[1]時点更新編集!$AK$14),#REF!,18),"　")</f>
        <v>　</v>
      </c>
      <c r="I129" s="12" t="str">
        <f ca="1">IFERROR(INDEX(INDIRECT("時点更新編集!A1:V"&amp;[1]時点更新編集!$AK$14),#REF!,19),"　")</f>
        <v>　</v>
      </c>
      <c r="J129" s="14" t="str">
        <f ca="1">IFERROR(INDEX(INDIRECT("時点更新編集!A1:V"&amp;[1]時点更新編集!$AK$14),#REF!,20),"　")</f>
        <v>　</v>
      </c>
      <c r="K129" s="14" t="str">
        <f ca="1">IFERROR(INDEX(INDIRECT("時点更新編集!A1:V"&amp;[1]時点更新編集!$AK$14),#REF!,21),"　")</f>
        <v>　</v>
      </c>
      <c r="L129" s="14" t="str">
        <f ca="1">IFERROR(INDEX(INDIRECT("時点更新編集!A1:V"&amp;[1]時点更新編集!$AK$14),#REF!,22),"　")</f>
        <v>　</v>
      </c>
    </row>
    <row r="130" spans="1:12" ht="53.5" customHeight="1" x14ac:dyDescent="0.2">
      <c r="A130" s="12" t="str">
        <f ca="1">IFERROR(INDEX(INDIRECT("時点更新編集!A1:V"&amp;[1]時点更新編集!$AK$14),#REF!,1),"　")</f>
        <v>　</v>
      </c>
      <c r="B130" s="13" t="str">
        <f ca="1">IFERROR(INDEX(INDIRECT("時点更新編集!A1:V"&amp;[1]時点更新編集!$AK$14),#REF!,2),"　")</f>
        <v>　</v>
      </c>
      <c r="C130" s="12" t="str">
        <f ca="1">IFERROR(INDEX(INDIRECT("時点更新編集!A1:V"&amp;[1]時点更新編集!$AK$14),#REF!,3),"　")</f>
        <v>　</v>
      </c>
      <c r="D130" s="14" t="str">
        <f ca="1">IFERROR(INDEX(INDIRECT("時点更新編集!A1:V"&amp;[1]時点更新編集!$AK$14),#REF!,6),"　")</f>
        <v>　</v>
      </c>
      <c r="E130" s="13" t="str">
        <f ca="1">IFERROR(INDEX(INDIRECT("時点更新編集!A1:V"&amp;[1]時点更新編集!$AK$14),#REF!,7),"　")</f>
        <v>　</v>
      </c>
      <c r="F130" s="15" t="str">
        <f ca="1">IFERROR(INDEX(INDIRECT("時点更新編集!A1:V"&amp;[1]時点更新編集!$AK$14),#REF!,8),"　")</f>
        <v>　</v>
      </c>
      <c r="G130" s="13" t="str">
        <f ca="1">IFERROR(INDEX(INDIRECT("時点更新編集!A1:V"&amp;[1]時点更新編集!$AK$14),#REF!,17),"　")</f>
        <v>　</v>
      </c>
      <c r="H130" s="13" t="str">
        <f ca="1">IFERROR(INDEX(INDIRECT("時点更新編集!A1:V"&amp;[1]時点更新編集!$AK$14),#REF!,18),"　")</f>
        <v>　</v>
      </c>
      <c r="I130" s="12" t="str">
        <f ca="1">IFERROR(INDEX(INDIRECT("時点更新編集!A1:V"&amp;[1]時点更新編集!$AK$14),#REF!,19),"　")</f>
        <v>　</v>
      </c>
      <c r="J130" s="14" t="str">
        <f ca="1">IFERROR(INDEX(INDIRECT("時点更新編集!A1:V"&amp;[1]時点更新編集!$AK$14),#REF!,20),"　")</f>
        <v>　</v>
      </c>
      <c r="K130" s="14" t="str">
        <f ca="1">IFERROR(INDEX(INDIRECT("時点更新編集!A1:V"&amp;[1]時点更新編集!$AK$14),#REF!,21),"　")</f>
        <v>　</v>
      </c>
      <c r="L130" s="14" t="str">
        <f ca="1">IFERROR(INDEX(INDIRECT("時点更新編集!A1:V"&amp;[1]時点更新編集!$AK$14),#REF!,22),"　")</f>
        <v>　</v>
      </c>
    </row>
    <row r="131" spans="1:12" ht="53.5" customHeight="1" x14ac:dyDescent="0.2">
      <c r="A131" s="12" t="str">
        <f ca="1">IFERROR(INDEX(INDIRECT("時点更新編集!A1:V"&amp;[1]時点更新編集!$AK$14),#REF!,1),"　")</f>
        <v>　</v>
      </c>
      <c r="B131" s="13" t="str">
        <f ca="1">IFERROR(INDEX(INDIRECT("時点更新編集!A1:V"&amp;[1]時点更新編集!$AK$14),#REF!,2),"　")</f>
        <v>　</v>
      </c>
      <c r="C131" s="12" t="str">
        <f ca="1">IFERROR(INDEX(INDIRECT("時点更新編集!A1:V"&amp;[1]時点更新編集!$AK$14),#REF!,3),"　")</f>
        <v>　</v>
      </c>
      <c r="D131" s="14" t="str">
        <f ca="1">IFERROR(INDEX(INDIRECT("時点更新編集!A1:V"&amp;[1]時点更新編集!$AK$14),#REF!,6),"　")</f>
        <v>　</v>
      </c>
      <c r="E131" s="13" t="str">
        <f ca="1">IFERROR(INDEX(INDIRECT("時点更新編集!A1:V"&amp;[1]時点更新編集!$AK$14),#REF!,7),"　")</f>
        <v>　</v>
      </c>
      <c r="F131" s="15" t="str">
        <f ca="1">IFERROR(INDEX(INDIRECT("時点更新編集!A1:V"&amp;[1]時点更新編集!$AK$14),#REF!,8),"　")</f>
        <v>　</v>
      </c>
      <c r="G131" s="13" t="str">
        <f ca="1">IFERROR(INDEX(INDIRECT("時点更新編集!A1:V"&amp;[1]時点更新編集!$AK$14),#REF!,17),"　")</f>
        <v>　</v>
      </c>
      <c r="H131" s="13" t="str">
        <f ca="1">IFERROR(INDEX(INDIRECT("時点更新編集!A1:V"&amp;[1]時点更新編集!$AK$14),#REF!,18),"　")</f>
        <v>　</v>
      </c>
      <c r="I131" s="12" t="str">
        <f ca="1">IFERROR(INDEX(INDIRECT("時点更新編集!A1:V"&amp;[1]時点更新編集!$AK$14),#REF!,19),"　")</f>
        <v>　</v>
      </c>
      <c r="J131" s="14" t="str">
        <f ca="1">IFERROR(INDEX(INDIRECT("時点更新編集!A1:V"&amp;[1]時点更新編集!$AK$14),#REF!,20),"　")</f>
        <v>　</v>
      </c>
      <c r="K131" s="14" t="str">
        <f ca="1">IFERROR(INDEX(INDIRECT("時点更新編集!A1:V"&amp;[1]時点更新編集!$AK$14),#REF!,21),"　")</f>
        <v>　</v>
      </c>
      <c r="L131" s="14" t="str">
        <f ca="1">IFERROR(INDEX(INDIRECT("時点更新編集!A1:V"&amp;[1]時点更新編集!$AK$14),#REF!,22),"　")</f>
        <v>　</v>
      </c>
    </row>
    <row r="132" spans="1:12" ht="53.5" customHeight="1" x14ac:dyDescent="0.2">
      <c r="A132" s="12" t="str">
        <f ca="1">IFERROR(INDEX(INDIRECT("時点更新編集!A1:V"&amp;[1]時点更新編集!$AK$14),#REF!,1),"　")</f>
        <v>　</v>
      </c>
      <c r="B132" s="13" t="str">
        <f ca="1">IFERROR(INDEX(INDIRECT("時点更新編集!A1:V"&amp;[1]時点更新編集!$AK$14),#REF!,2),"　")</f>
        <v>　</v>
      </c>
      <c r="C132" s="12" t="str">
        <f ca="1">IFERROR(INDEX(INDIRECT("時点更新編集!A1:V"&amp;[1]時点更新編集!$AK$14),#REF!,3),"　")</f>
        <v>　</v>
      </c>
      <c r="D132" s="14" t="str">
        <f ca="1">IFERROR(INDEX(INDIRECT("時点更新編集!A1:V"&amp;[1]時点更新編集!$AK$14),#REF!,6),"　")</f>
        <v>　</v>
      </c>
      <c r="E132" s="13" t="str">
        <f ca="1">IFERROR(INDEX(INDIRECT("時点更新編集!A1:V"&amp;[1]時点更新編集!$AK$14),#REF!,7),"　")</f>
        <v>　</v>
      </c>
      <c r="F132" s="15" t="str">
        <f ca="1">IFERROR(INDEX(INDIRECT("時点更新編集!A1:V"&amp;[1]時点更新編集!$AK$14),#REF!,8),"　")</f>
        <v>　</v>
      </c>
      <c r="G132" s="13" t="str">
        <f ca="1">IFERROR(INDEX(INDIRECT("時点更新編集!A1:V"&amp;[1]時点更新編集!$AK$14),#REF!,17),"　")</f>
        <v>　</v>
      </c>
      <c r="H132" s="13" t="str">
        <f ca="1">IFERROR(INDEX(INDIRECT("時点更新編集!A1:V"&amp;[1]時点更新編集!$AK$14),#REF!,18),"　")</f>
        <v>　</v>
      </c>
      <c r="I132" s="12" t="str">
        <f ca="1">IFERROR(INDEX(INDIRECT("時点更新編集!A1:V"&amp;[1]時点更新編集!$AK$14),#REF!,19),"　")</f>
        <v>　</v>
      </c>
      <c r="J132" s="14" t="str">
        <f ca="1">IFERROR(INDEX(INDIRECT("時点更新編集!A1:V"&amp;[1]時点更新編集!$AK$14),#REF!,20),"　")</f>
        <v>　</v>
      </c>
      <c r="K132" s="14" t="str">
        <f ca="1">IFERROR(INDEX(INDIRECT("時点更新編集!A1:V"&amp;[1]時点更新編集!$AK$14),#REF!,21),"　")</f>
        <v>　</v>
      </c>
      <c r="L132" s="14" t="str">
        <f ca="1">IFERROR(INDEX(INDIRECT("時点更新編集!A1:V"&amp;[1]時点更新編集!$AK$14),#REF!,22),"　")</f>
        <v>　</v>
      </c>
    </row>
    <row r="133" spans="1:12" ht="53.5" customHeight="1" x14ac:dyDescent="0.2">
      <c r="A133" s="12" t="str">
        <f ca="1">IFERROR(INDEX(INDIRECT("時点更新編集!A1:V"&amp;[1]時点更新編集!$AK$14),#REF!,1),"　")</f>
        <v>　</v>
      </c>
      <c r="B133" s="13" t="str">
        <f ca="1">IFERROR(INDEX(INDIRECT("時点更新編集!A1:V"&amp;[1]時点更新編集!$AK$14),#REF!,2),"　")</f>
        <v>　</v>
      </c>
      <c r="C133" s="12" t="str">
        <f ca="1">IFERROR(INDEX(INDIRECT("時点更新編集!A1:V"&amp;[1]時点更新編集!$AK$14),#REF!,3),"　")</f>
        <v>　</v>
      </c>
      <c r="D133" s="14" t="str">
        <f ca="1">IFERROR(INDEX(INDIRECT("時点更新編集!A1:V"&amp;[1]時点更新編集!$AK$14),#REF!,6),"　")</f>
        <v>　</v>
      </c>
      <c r="E133" s="13" t="str">
        <f ca="1">IFERROR(INDEX(INDIRECT("時点更新編集!A1:V"&amp;[1]時点更新編集!$AK$14),#REF!,7),"　")</f>
        <v>　</v>
      </c>
      <c r="F133" s="15" t="str">
        <f ca="1">IFERROR(INDEX(INDIRECT("時点更新編集!A1:V"&amp;[1]時点更新編集!$AK$14),#REF!,8),"　")</f>
        <v>　</v>
      </c>
      <c r="G133" s="13" t="str">
        <f ca="1">IFERROR(INDEX(INDIRECT("時点更新編集!A1:V"&amp;[1]時点更新編集!$AK$14),#REF!,17),"　")</f>
        <v>　</v>
      </c>
      <c r="H133" s="13" t="str">
        <f ca="1">IFERROR(INDEX(INDIRECT("時点更新編集!A1:V"&amp;[1]時点更新編集!$AK$14),#REF!,18),"　")</f>
        <v>　</v>
      </c>
      <c r="I133" s="12" t="str">
        <f ca="1">IFERROR(INDEX(INDIRECT("時点更新編集!A1:V"&amp;[1]時点更新編集!$AK$14),#REF!,19),"　")</f>
        <v>　</v>
      </c>
      <c r="J133" s="14" t="str">
        <f ca="1">IFERROR(INDEX(INDIRECT("時点更新編集!A1:V"&amp;[1]時点更新編集!$AK$14),#REF!,20),"　")</f>
        <v>　</v>
      </c>
      <c r="K133" s="14" t="str">
        <f ca="1">IFERROR(INDEX(INDIRECT("時点更新編集!A1:V"&amp;[1]時点更新編集!$AK$14),#REF!,21),"　")</f>
        <v>　</v>
      </c>
      <c r="L133" s="14" t="str">
        <f ca="1">IFERROR(INDEX(INDIRECT("時点更新編集!A1:V"&amp;[1]時点更新編集!$AK$14),#REF!,22),"　")</f>
        <v>　</v>
      </c>
    </row>
    <row r="134" spans="1:12" ht="53.5" customHeight="1" x14ac:dyDescent="0.2">
      <c r="A134" s="12" t="str">
        <f ca="1">IFERROR(INDEX(INDIRECT("時点更新編集!A1:V"&amp;[1]時点更新編集!$AK$14),#REF!,1),"　")</f>
        <v>　</v>
      </c>
      <c r="B134" s="13" t="str">
        <f ca="1">IFERROR(INDEX(INDIRECT("時点更新編集!A1:V"&amp;[1]時点更新編集!$AK$14),#REF!,2),"　")</f>
        <v>　</v>
      </c>
      <c r="C134" s="12" t="str">
        <f ca="1">IFERROR(INDEX(INDIRECT("時点更新編集!A1:V"&amp;[1]時点更新編集!$AK$14),#REF!,3),"　")</f>
        <v>　</v>
      </c>
      <c r="D134" s="14" t="str">
        <f ca="1">IFERROR(INDEX(INDIRECT("時点更新編集!A1:V"&amp;[1]時点更新編集!$AK$14),#REF!,6),"　")</f>
        <v>　</v>
      </c>
      <c r="E134" s="13" t="str">
        <f ca="1">IFERROR(INDEX(INDIRECT("時点更新編集!A1:V"&amp;[1]時点更新編集!$AK$14),#REF!,7),"　")</f>
        <v>　</v>
      </c>
      <c r="F134" s="15" t="str">
        <f ca="1">IFERROR(INDEX(INDIRECT("時点更新編集!A1:V"&amp;[1]時点更新編集!$AK$14),#REF!,8),"　")</f>
        <v>　</v>
      </c>
      <c r="G134" s="13" t="str">
        <f ca="1">IFERROR(INDEX(INDIRECT("時点更新編集!A1:V"&amp;[1]時点更新編集!$AK$14),#REF!,17),"　")</f>
        <v>　</v>
      </c>
      <c r="H134" s="13" t="str">
        <f ca="1">IFERROR(INDEX(INDIRECT("時点更新編集!A1:V"&amp;[1]時点更新編集!$AK$14),#REF!,18),"　")</f>
        <v>　</v>
      </c>
      <c r="I134" s="12" t="str">
        <f ca="1">IFERROR(INDEX(INDIRECT("時点更新編集!A1:V"&amp;[1]時点更新編集!$AK$14),#REF!,19),"　")</f>
        <v>　</v>
      </c>
      <c r="J134" s="14" t="str">
        <f ca="1">IFERROR(INDEX(INDIRECT("時点更新編集!A1:V"&amp;[1]時点更新編集!$AK$14),#REF!,20),"　")</f>
        <v>　</v>
      </c>
      <c r="K134" s="14" t="str">
        <f ca="1">IFERROR(INDEX(INDIRECT("時点更新編集!A1:V"&amp;[1]時点更新編集!$AK$14),#REF!,21),"　")</f>
        <v>　</v>
      </c>
      <c r="L134" s="14" t="str">
        <f ca="1">IFERROR(INDEX(INDIRECT("時点更新編集!A1:V"&amp;[1]時点更新編集!$AK$14),#REF!,22),"　")</f>
        <v>　</v>
      </c>
    </row>
    <row r="135" spans="1:12" ht="53.5" customHeight="1" x14ac:dyDescent="0.2">
      <c r="A135" s="12" t="str">
        <f ca="1">IFERROR(INDEX(INDIRECT("時点更新編集!A1:V"&amp;[1]時点更新編集!$AK$14),#REF!,1),"　")</f>
        <v>　</v>
      </c>
      <c r="B135" s="13" t="str">
        <f ca="1">IFERROR(INDEX(INDIRECT("時点更新編集!A1:V"&amp;[1]時点更新編集!$AK$14),#REF!,2),"　")</f>
        <v>　</v>
      </c>
      <c r="C135" s="12" t="str">
        <f ca="1">IFERROR(INDEX(INDIRECT("時点更新編集!A1:V"&amp;[1]時点更新編集!$AK$14),#REF!,3),"　")</f>
        <v>　</v>
      </c>
      <c r="D135" s="14" t="str">
        <f ca="1">IFERROR(INDEX(INDIRECT("時点更新編集!A1:V"&amp;[1]時点更新編集!$AK$14),#REF!,6),"　")</f>
        <v>　</v>
      </c>
      <c r="E135" s="13" t="str">
        <f ca="1">IFERROR(INDEX(INDIRECT("時点更新編集!A1:V"&amp;[1]時点更新編集!$AK$14),#REF!,7),"　")</f>
        <v>　</v>
      </c>
      <c r="F135" s="15" t="str">
        <f ca="1">IFERROR(INDEX(INDIRECT("時点更新編集!A1:V"&amp;[1]時点更新編集!$AK$14),#REF!,8),"　")</f>
        <v>　</v>
      </c>
      <c r="G135" s="13" t="str">
        <f ca="1">IFERROR(INDEX(INDIRECT("時点更新編集!A1:V"&amp;[1]時点更新編集!$AK$14),#REF!,17),"　")</f>
        <v>　</v>
      </c>
      <c r="H135" s="13" t="str">
        <f ca="1">IFERROR(INDEX(INDIRECT("時点更新編集!A1:V"&amp;[1]時点更新編集!$AK$14),#REF!,18),"　")</f>
        <v>　</v>
      </c>
      <c r="I135" s="12" t="str">
        <f ca="1">IFERROR(INDEX(INDIRECT("時点更新編集!A1:V"&amp;[1]時点更新編集!$AK$14),#REF!,19),"　")</f>
        <v>　</v>
      </c>
      <c r="J135" s="14" t="str">
        <f ca="1">IFERROR(INDEX(INDIRECT("時点更新編集!A1:V"&amp;[1]時点更新編集!$AK$14),#REF!,20),"　")</f>
        <v>　</v>
      </c>
      <c r="K135" s="14" t="str">
        <f ca="1">IFERROR(INDEX(INDIRECT("時点更新編集!A1:V"&amp;[1]時点更新編集!$AK$14),#REF!,21),"　")</f>
        <v>　</v>
      </c>
      <c r="L135" s="14" t="str">
        <f ca="1">IFERROR(INDEX(INDIRECT("時点更新編集!A1:V"&amp;[1]時点更新編集!$AK$14),#REF!,22),"　")</f>
        <v>　</v>
      </c>
    </row>
    <row r="136" spans="1:12" ht="53.5" customHeight="1" x14ac:dyDescent="0.2">
      <c r="A136" s="12" t="str">
        <f ca="1">IFERROR(INDEX(INDIRECT("時点更新編集!A1:V"&amp;[1]時点更新編集!$AK$14),#REF!,1),"　")</f>
        <v>　</v>
      </c>
      <c r="B136" s="13" t="str">
        <f ca="1">IFERROR(INDEX(INDIRECT("時点更新編集!A1:V"&amp;[1]時点更新編集!$AK$14),#REF!,2),"　")</f>
        <v>　</v>
      </c>
      <c r="C136" s="12" t="str">
        <f ca="1">IFERROR(INDEX(INDIRECT("時点更新編集!A1:V"&amp;[1]時点更新編集!$AK$14),#REF!,3),"　")</f>
        <v>　</v>
      </c>
      <c r="D136" s="14" t="str">
        <f ca="1">IFERROR(INDEX(INDIRECT("時点更新編集!A1:V"&amp;[1]時点更新編集!$AK$14),#REF!,6),"　")</f>
        <v>　</v>
      </c>
      <c r="E136" s="13" t="str">
        <f ca="1">IFERROR(INDEX(INDIRECT("時点更新編集!A1:V"&amp;[1]時点更新編集!$AK$14),#REF!,7),"　")</f>
        <v>　</v>
      </c>
      <c r="F136" s="15" t="str">
        <f ca="1">IFERROR(INDEX(INDIRECT("時点更新編集!A1:V"&amp;[1]時点更新編集!$AK$14),#REF!,8),"　")</f>
        <v>　</v>
      </c>
      <c r="G136" s="13" t="str">
        <f ca="1">IFERROR(INDEX(INDIRECT("時点更新編集!A1:V"&amp;[1]時点更新編集!$AK$14),#REF!,17),"　")</f>
        <v>　</v>
      </c>
      <c r="H136" s="13" t="str">
        <f ca="1">IFERROR(INDEX(INDIRECT("時点更新編集!A1:V"&amp;[1]時点更新編集!$AK$14),#REF!,18),"　")</f>
        <v>　</v>
      </c>
      <c r="I136" s="12" t="str">
        <f ca="1">IFERROR(INDEX(INDIRECT("時点更新編集!A1:V"&amp;[1]時点更新編集!$AK$14),#REF!,19),"　")</f>
        <v>　</v>
      </c>
      <c r="J136" s="14" t="str">
        <f ca="1">IFERROR(INDEX(INDIRECT("時点更新編集!A1:V"&amp;[1]時点更新編集!$AK$14),#REF!,20),"　")</f>
        <v>　</v>
      </c>
      <c r="K136" s="14" t="str">
        <f ca="1">IFERROR(INDEX(INDIRECT("時点更新編集!A1:V"&amp;[1]時点更新編集!$AK$14),#REF!,21),"　")</f>
        <v>　</v>
      </c>
      <c r="L136" s="14" t="str">
        <f ca="1">IFERROR(INDEX(INDIRECT("時点更新編集!A1:V"&amp;[1]時点更新編集!$AK$14),#REF!,22),"　")</f>
        <v>　</v>
      </c>
    </row>
    <row r="137" spans="1:12" ht="53.5" customHeight="1" x14ac:dyDescent="0.2">
      <c r="A137" s="12" t="str">
        <f ca="1">IFERROR(INDEX(INDIRECT("時点更新編集!A1:V"&amp;[1]時点更新編集!$AK$14),#REF!,1),"　")</f>
        <v>　</v>
      </c>
      <c r="B137" s="13" t="str">
        <f ca="1">IFERROR(INDEX(INDIRECT("時点更新編集!A1:V"&amp;[1]時点更新編集!$AK$14),#REF!,2),"　")</f>
        <v>　</v>
      </c>
      <c r="C137" s="12" t="str">
        <f ca="1">IFERROR(INDEX(INDIRECT("時点更新編集!A1:V"&amp;[1]時点更新編集!$AK$14),#REF!,3),"　")</f>
        <v>　</v>
      </c>
      <c r="D137" s="14" t="str">
        <f ca="1">IFERROR(INDEX(INDIRECT("時点更新編集!A1:V"&amp;[1]時点更新編集!$AK$14),#REF!,6),"　")</f>
        <v>　</v>
      </c>
      <c r="E137" s="13" t="str">
        <f ca="1">IFERROR(INDEX(INDIRECT("時点更新編集!A1:V"&amp;[1]時点更新編集!$AK$14),#REF!,7),"　")</f>
        <v>　</v>
      </c>
      <c r="F137" s="15" t="str">
        <f ca="1">IFERROR(INDEX(INDIRECT("時点更新編集!A1:V"&amp;[1]時点更新編集!$AK$14),#REF!,8),"　")</f>
        <v>　</v>
      </c>
      <c r="G137" s="13" t="str">
        <f ca="1">IFERROR(INDEX(INDIRECT("時点更新編集!A1:V"&amp;[1]時点更新編集!$AK$14),#REF!,17),"　")</f>
        <v>　</v>
      </c>
      <c r="H137" s="13" t="str">
        <f ca="1">IFERROR(INDEX(INDIRECT("時点更新編集!A1:V"&amp;[1]時点更新編集!$AK$14),#REF!,18),"　")</f>
        <v>　</v>
      </c>
      <c r="I137" s="12" t="str">
        <f ca="1">IFERROR(INDEX(INDIRECT("時点更新編集!A1:V"&amp;[1]時点更新編集!$AK$14),#REF!,19),"　")</f>
        <v>　</v>
      </c>
      <c r="J137" s="14" t="str">
        <f ca="1">IFERROR(INDEX(INDIRECT("時点更新編集!A1:V"&amp;[1]時点更新編集!$AK$14),#REF!,20),"　")</f>
        <v>　</v>
      </c>
      <c r="K137" s="14" t="str">
        <f ca="1">IFERROR(INDEX(INDIRECT("時点更新編集!A1:V"&amp;[1]時点更新編集!$AK$14),#REF!,21),"　")</f>
        <v>　</v>
      </c>
      <c r="L137" s="14" t="str">
        <f ca="1">IFERROR(INDEX(INDIRECT("時点更新編集!A1:V"&amp;[1]時点更新編集!$AK$14),#REF!,22),"　")</f>
        <v>　</v>
      </c>
    </row>
  </sheetData>
  <mergeCells count="13">
    <mergeCell ref="A2:L2"/>
    <mergeCell ref="A4:A5"/>
    <mergeCell ref="B4:B5"/>
    <mergeCell ref="C4:C5"/>
    <mergeCell ref="D4:D5"/>
    <mergeCell ref="E4:E5"/>
    <mergeCell ref="F4:F5"/>
    <mergeCell ref="L4:L5"/>
    <mergeCell ref="G4:G5"/>
    <mergeCell ref="H4:H5"/>
    <mergeCell ref="I4:I5"/>
    <mergeCell ref="J4:J5"/>
    <mergeCell ref="K4:K5"/>
  </mergeCells>
  <phoneticPr fontId="2"/>
  <conditionalFormatting sqref="F6:F137">
    <cfRule type="expression" dxfId="4" priority="11">
      <formula>#REF!=1</formula>
    </cfRule>
  </conditionalFormatting>
  <conditionalFormatting sqref="G6:G137">
    <cfRule type="expression" dxfId="3" priority="13">
      <formula>#REF!=1</formula>
    </cfRule>
  </conditionalFormatting>
  <conditionalFormatting sqref="H6:H137">
    <cfRule type="expression" dxfId="2" priority="15">
      <formula>#REF!=1</formula>
    </cfRule>
  </conditionalFormatting>
  <conditionalFormatting sqref="J6:J137">
    <cfRule type="expression" dxfId="1" priority="17">
      <formula>#REF!=1</formula>
    </cfRule>
  </conditionalFormatting>
  <conditionalFormatting sqref="K6:K137">
    <cfRule type="expression" dxfId="0" priority="19">
      <formula>#REF!=1</formula>
    </cfRule>
  </conditionalFormatting>
  <printOptions horizontalCentered="1"/>
  <pageMargins left="0.19685039370078741" right="0.19685039370078741" top="0.51181102362204722" bottom="0.27559055118110237" header="0.51181102362204722" footer="0"/>
  <pageSetup paperSize="9" scale="70" orientation="landscape" r:id="rId1"/>
  <headerFooter alignWithMargins="0">
    <oddFooter>&amp;C&amp;P/&amp;N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４月１日現在</vt:lpstr>
      <vt:lpstr>'４月１日現在'!Print_Area</vt:lpstr>
      <vt:lpstr>'４月１日現在'!Print_Titles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2026-03-25T02:37:28Z</cp:lastPrinted>
  <dcterms:created xsi:type="dcterms:W3CDTF">2026-03-17T10:12:58Z</dcterms:created>
  <dcterms:modified xsi:type="dcterms:W3CDTF">2026-03-25T02:48:52Z</dcterms:modified>
</cp:coreProperties>
</file>