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02-各事務事業\3056-交通費助成\000申請書・チラシなどのデータ\令和7年度\ホームページ掲載用\"/>
    </mc:Choice>
  </mc:AlternateContent>
  <bookViews>
    <workbookView xWindow="0" yWindow="0" windowWidth="19560" windowHeight="8115"/>
  </bookViews>
  <sheets>
    <sheet name="Ｒ7年度版" sheetId="14" r:id="rId1"/>
    <sheet name="Ｒ7年度版 (入力反映用)" sheetId="15" r:id="rId2"/>
    <sheet name="入力用シート（申請者・通所者）" sheetId="16" r:id="rId3"/>
    <sheet name="入力用シート (申請内容)" sheetId="17" r:id="rId4"/>
  </sheets>
  <externalReferences>
    <externalReference r:id="rId5"/>
  </externalReferences>
  <definedNames>
    <definedName name="_xlnm.Print_Area" localSheetId="0">'Ｒ7年度版'!$B$1:$U$59</definedName>
    <definedName name="_xlnm.Print_Area" localSheetId="1">'Ｒ7年度版 (入力反映用)'!$A$1:$U$59</definedName>
    <definedName name="_xlnm.Print_Area" localSheetId="3">'入力用シート (申請内容)'!$A$1:$Y$60</definedName>
    <definedName name="_xlnm.Print_Area" localSheetId="2">'入力用シート（申請者・通所者）'!$A$1:$K$61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7" l="1"/>
  <c r="B60" i="17"/>
  <c r="C59" i="17"/>
  <c r="B59" i="17"/>
  <c r="C58" i="17"/>
  <c r="B58" i="17"/>
  <c r="C57" i="17"/>
  <c r="B57" i="17"/>
  <c r="C56" i="17"/>
  <c r="B56" i="17"/>
  <c r="C55" i="17"/>
  <c r="B55" i="17"/>
  <c r="C54" i="17"/>
  <c r="B54" i="17"/>
  <c r="C53" i="17"/>
  <c r="B53" i="17"/>
  <c r="C52" i="17"/>
  <c r="B52" i="17"/>
  <c r="C51" i="17"/>
  <c r="B51" i="17"/>
  <c r="C50" i="17"/>
  <c r="B50" i="17"/>
  <c r="C49" i="17"/>
  <c r="B49" i="17"/>
  <c r="C48" i="17"/>
  <c r="B48" i="17"/>
  <c r="C47" i="17"/>
  <c r="B47" i="17"/>
  <c r="C46" i="17"/>
  <c r="B46" i="17"/>
  <c r="C45" i="17"/>
  <c r="B45" i="17"/>
  <c r="C44" i="17"/>
  <c r="B44" i="17"/>
  <c r="C43" i="17"/>
  <c r="B43" i="17"/>
  <c r="C42" i="17"/>
  <c r="B42" i="17"/>
  <c r="C41" i="17"/>
  <c r="B41" i="17"/>
  <c r="C40" i="17"/>
  <c r="B40" i="17"/>
  <c r="C39" i="17"/>
  <c r="B39" i="17"/>
  <c r="C38" i="17"/>
  <c r="B38" i="17"/>
  <c r="C37" i="17"/>
  <c r="B37" i="17"/>
  <c r="C36" i="17"/>
  <c r="B36" i="17"/>
  <c r="C35" i="17"/>
  <c r="B35" i="17"/>
  <c r="C34" i="17"/>
  <c r="B34" i="17"/>
  <c r="C33" i="17"/>
  <c r="B33" i="17"/>
  <c r="C32" i="17"/>
  <c r="B32" i="17"/>
  <c r="C31" i="17"/>
  <c r="B31" i="17"/>
  <c r="C30" i="17"/>
  <c r="B30" i="17"/>
  <c r="C29" i="17"/>
  <c r="B29" i="17"/>
  <c r="C28" i="17"/>
  <c r="B28" i="17"/>
  <c r="C27" i="17"/>
  <c r="B27" i="17"/>
  <c r="C26" i="17"/>
  <c r="B26" i="17"/>
  <c r="C25" i="17"/>
  <c r="B25" i="17"/>
  <c r="C24" i="17"/>
  <c r="B24" i="17"/>
  <c r="C23" i="17"/>
  <c r="B23" i="17"/>
  <c r="C22" i="17"/>
  <c r="B22" i="17"/>
  <c r="C21" i="17"/>
  <c r="B21" i="17"/>
  <c r="C20" i="17"/>
  <c r="B20" i="17"/>
  <c r="C19" i="17"/>
  <c r="B19" i="17"/>
  <c r="C18" i="17"/>
  <c r="B18" i="17"/>
  <c r="C17" i="17"/>
  <c r="B17" i="17"/>
  <c r="C16" i="17"/>
  <c r="B16" i="17"/>
  <c r="C15" i="17"/>
  <c r="B15" i="17"/>
  <c r="C14" i="17"/>
  <c r="B14" i="17"/>
  <c r="C13" i="17"/>
  <c r="B13" i="17"/>
  <c r="C12" i="17"/>
  <c r="B12" i="17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C11" i="17"/>
  <c r="B11" i="17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13" i="16"/>
  <c r="F37" i="15"/>
  <c r="L36" i="15"/>
  <c r="L34" i="15"/>
  <c r="L33" i="15"/>
  <c r="L32" i="15"/>
  <c r="L31" i="15"/>
  <c r="L30" i="15"/>
  <c r="O29" i="15"/>
  <c r="M29" i="15"/>
  <c r="H29" i="15"/>
  <c r="O28" i="15"/>
  <c r="M28" i="15"/>
  <c r="H28" i="15"/>
  <c r="O27" i="15"/>
  <c r="M27" i="15"/>
  <c r="H27" i="15"/>
  <c r="T21" i="15"/>
  <c r="H19" i="15"/>
  <c r="I16" i="15"/>
  <c r="S15" i="15"/>
  <c r="I15" i="15"/>
  <c r="O11" i="15"/>
  <c r="E11" i="15"/>
  <c r="O10" i="15"/>
  <c r="E10" i="15"/>
  <c r="O9" i="15"/>
  <c r="E9" i="15"/>
  <c r="O8" i="15"/>
  <c r="O7" i="15"/>
</calcChain>
</file>

<file path=xl/sharedStrings.xml><?xml version="1.0" encoding="utf-8"?>
<sst xmlns="http://schemas.openxmlformats.org/spreadsheetml/2006/main" count="344" uniqueCount="131">
  <si>
    <t>様式第１号(第５条関係）</t>
    <rPh sb="0" eb="2">
      <t>ヨウシキ</t>
    </rPh>
    <rPh sb="2" eb="3">
      <t>ダイ</t>
    </rPh>
    <rPh sb="4" eb="5">
      <t>ゴウ</t>
    </rPh>
    <phoneticPr fontId="2"/>
  </si>
  <si>
    <t>帯広市障害者（児）通所施設等交通費助成申請書</t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</si>
  <si>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</si>
  <si>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　　　帯広市長　　　様</t>
    <rPh sb="3" eb="5">
      <t>オビヒロ</t>
    </rPh>
    <rPh sb="5" eb="7">
      <t>シチョウ</t>
    </rPh>
    <rPh sb="10" eb="11">
      <t>サマ</t>
    </rPh>
    <phoneticPr fontId="2"/>
  </si>
  <si>
    <t>＜通所先記入欄＞</t>
    <rPh sb="1" eb="3">
      <t>ツウショ</t>
    </rPh>
    <rPh sb="3" eb="4">
      <t>サキ</t>
    </rPh>
    <rPh sb="4" eb="6">
      <t>キニュウ</t>
    </rPh>
    <rPh sb="6" eb="7">
      <t>ラン</t>
    </rPh>
    <phoneticPr fontId="2"/>
  </si>
  <si>
    <t>＜申請者＞</t>
    <rPh sb="1" eb="4">
      <t>シンセイシャ</t>
    </rPh>
    <phoneticPr fontId="2"/>
  </si>
  <si>
    <r>
      <t>□</t>
    </r>
    <r>
      <rPr>
        <sz val="10.5"/>
        <rFont val="ＭＳ Ｐ明朝"/>
        <family val="1"/>
        <charset val="128"/>
      </rPr>
      <t>通所したことを証明します。</t>
    </r>
    <r>
      <rPr>
        <sz val="11"/>
        <rFont val="ＭＳ Ｐ明朝"/>
        <family val="1"/>
        <charset val="128"/>
      </rPr>
      <t xml:space="preserve">
□</t>
    </r>
    <r>
      <rPr>
        <sz val="10.5"/>
        <rFont val="ＭＳ Ｐ明朝"/>
        <family val="1"/>
        <charset val="128"/>
      </rPr>
      <t>ピアカウンセリングを行ったことを証明します。</t>
    </r>
    <rPh sb="1" eb="3">
      <t>ツウショ</t>
    </rPh>
    <rPh sb="8" eb="10">
      <t>ショウメイ</t>
    </rPh>
    <phoneticPr fontId="2"/>
  </si>
  <si>
    <t>住　所</t>
    <rPh sb="0" eb="3">
      <t>ジュウショ</t>
    </rPh>
    <phoneticPr fontId="2"/>
  </si>
  <si>
    <r>
      <t xml:space="preserve">住　所   </t>
    </r>
    <r>
      <rPr>
        <sz val="11"/>
        <color rgb="FFFF0000"/>
        <rFont val="ＭＳ Ｐ明朝"/>
        <family val="1"/>
        <charset val="128"/>
      </rPr>
      <t/>
    </r>
    <rPh sb="0" eb="1">
      <t>ジュウ</t>
    </rPh>
    <rPh sb="2" eb="3">
      <t>ショ</t>
    </rPh>
    <phoneticPr fontId="2"/>
  </si>
  <si>
    <t>氏　名</t>
    <rPh sb="0" eb="3">
      <t>シメイ</t>
    </rPh>
    <phoneticPr fontId="2"/>
  </si>
  <si>
    <t>　　　　　　</t>
    <phoneticPr fontId="2"/>
  </si>
  <si>
    <t>通所先</t>
    <rPh sb="0" eb="2">
      <t>ツウショ</t>
    </rPh>
    <rPh sb="2" eb="3">
      <t>サキ</t>
    </rPh>
    <phoneticPr fontId="2"/>
  </si>
  <si>
    <t>電　話</t>
    <rPh sb="0" eb="3">
      <t>デンワ</t>
    </rPh>
    <phoneticPr fontId="2"/>
  </si>
  <si>
    <r>
      <t>続　柄</t>
    </r>
    <r>
      <rPr>
        <sz val="9"/>
        <rFont val="ＭＳ Ｐ明朝"/>
        <family val="1"/>
        <charset val="128"/>
      </rPr>
      <t>　　　　　</t>
    </r>
    <rPh sb="0" eb="1">
      <t>ツヅ</t>
    </rPh>
    <rPh sb="2" eb="3">
      <t>ガラ</t>
    </rPh>
    <phoneticPr fontId="2"/>
  </si>
  <si>
    <t>　（※通所者と申請者が異なる場合にご記入ください。）</t>
    <phoneticPr fontId="2"/>
  </si>
  <si>
    <t>手帳等の保有状況</t>
    <rPh sb="0" eb="2">
      <t>テチョウ</t>
    </rPh>
    <rPh sb="2" eb="3">
      <t>ナド</t>
    </rPh>
    <rPh sb="4" eb="6">
      <t>ホユウ</t>
    </rPh>
    <rPh sb="6" eb="8">
      <t>ジョウキョウ</t>
    </rPh>
    <phoneticPr fontId="2"/>
  </si>
  <si>
    <t>通所先名称</t>
    <rPh sb="0" eb="2">
      <t>ツウショ</t>
    </rPh>
    <rPh sb="2" eb="3">
      <t>サキ</t>
    </rPh>
    <rPh sb="3" eb="5">
      <t>メイショウ</t>
    </rPh>
    <phoneticPr fontId="2"/>
  </si>
  <si>
    <t>記入欄</t>
    <rPh sb="0" eb="2">
      <t>キニュウ</t>
    </rPh>
    <rPh sb="2" eb="3">
      <t>ラン</t>
    </rPh>
    <phoneticPr fontId="2"/>
  </si>
  <si>
    <t>申請内容</t>
    <rPh sb="0" eb="2">
      <t>シンセイ</t>
    </rPh>
    <rPh sb="2" eb="4">
      <t>ナイヨウ</t>
    </rPh>
    <phoneticPr fontId="2"/>
  </si>
  <si>
    <r>
      <rPr>
        <b/>
        <sz val="11"/>
        <rFont val="ＭＳ 明朝"/>
        <family val="1"/>
        <charset val="128"/>
      </rPr>
      <t>担当者処理欄</t>
    </r>
    <r>
      <rPr>
        <b/>
        <sz val="11"/>
        <rFont val="ＭＳ Ｐ明朝"/>
        <family val="1"/>
        <charset val="128"/>
      </rPr>
      <t xml:space="preserve">
</t>
    </r>
    <r>
      <rPr>
        <b/>
        <sz val="11"/>
        <rFont val="ＭＳ ゴシック"/>
        <family val="3"/>
        <charset val="128"/>
      </rPr>
      <t>※この欄は記入不要です。</t>
    </r>
    <rPh sb="0" eb="3">
      <t>タントウシャ</t>
    </rPh>
    <rPh sb="3" eb="5">
      <t>ショリ</t>
    </rPh>
    <rPh sb="5" eb="6">
      <t>ラン</t>
    </rPh>
    <rPh sb="10" eb="11">
      <t>ラン</t>
    </rPh>
    <rPh sb="12" eb="14">
      <t>キニュウ</t>
    </rPh>
    <rPh sb="14" eb="16">
      <t>フヨウ</t>
    </rPh>
    <phoneticPr fontId="2"/>
  </si>
  <si>
    <t>通所した日数</t>
    <rPh sb="0" eb="2">
      <t>ツウショ</t>
    </rPh>
    <rPh sb="4" eb="6">
      <t>ニッスウ</t>
    </rPh>
    <phoneticPr fontId="2"/>
  </si>
  <si>
    <t>経路</t>
    <rPh sb="0" eb="2">
      <t>ケイロ</t>
    </rPh>
    <phoneticPr fontId="2"/>
  </si>
  <si>
    <t>片道の運賃</t>
    <rPh sb="0" eb="2">
      <t>カタミチ</t>
    </rPh>
    <rPh sb="3" eb="5">
      <t>ウンチン</t>
    </rPh>
    <phoneticPr fontId="2"/>
  </si>
  <si>
    <t>～</t>
    <phoneticPr fontId="2"/>
  </si>
  <si>
    <t>円</t>
    <rPh sb="0" eb="1">
      <t>エン</t>
    </rPh>
    <phoneticPr fontId="2"/>
  </si>
  <si>
    <t>（往復利用をした日数）　　　　　　　　　</t>
    <rPh sb="8" eb="10">
      <t>ニッスウ</t>
    </rPh>
    <phoneticPr fontId="2"/>
  </si>
  <si>
    <t>（片道利用のみの日数）　　　　　　　　　</t>
    <rPh sb="1" eb="2">
      <t>カタ</t>
    </rPh>
    <rPh sb="2" eb="3">
      <t>ミチ</t>
    </rPh>
    <rPh sb="3" eb="4">
      <t>リ</t>
    </rPh>
    <rPh sb="4" eb="5">
      <t>ヨウ</t>
    </rPh>
    <rPh sb="8" eb="10">
      <t>ニッスウ</t>
    </rPh>
    <phoneticPr fontId="2"/>
  </si>
  <si>
    <t>（介護者が往復利用をした日数）</t>
    <rPh sb="5" eb="7">
      <t>オウフク</t>
    </rPh>
    <rPh sb="7" eb="9">
      <t>リヨウ</t>
    </rPh>
    <rPh sb="12" eb="14">
      <t>ニッスウ</t>
    </rPh>
    <phoneticPr fontId="2"/>
  </si>
  <si>
    <t>日</t>
    <phoneticPr fontId="2"/>
  </si>
  <si>
    <t>（介護者が片道利用のみの日数）</t>
    <rPh sb="5" eb="7">
      <t>カタミチ</t>
    </rPh>
    <rPh sb="12" eb="14">
      <t>ニッスウ</t>
    </rPh>
    <phoneticPr fontId="2"/>
  </si>
  <si>
    <t xml:space="preserve">自家用車
</t>
    <rPh sb="0" eb="2">
      <t>ジカ</t>
    </rPh>
    <rPh sb="2" eb="3">
      <t>ヨウ</t>
    </rPh>
    <rPh sb="3" eb="4">
      <t>クルマ</t>
    </rPh>
    <phoneticPr fontId="2"/>
  </si>
  <si>
    <t>往復　　　　　　㎞</t>
    <rPh sb="0" eb="2">
      <t>オウフク</t>
    </rPh>
    <phoneticPr fontId="2"/>
  </si>
  <si>
    <t>（往復利用をした日数）</t>
    <rPh sb="1" eb="3">
      <t>オウフク</t>
    </rPh>
    <rPh sb="3" eb="5">
      <t>リヨウ</t>
    </rPh>
    <rPh sb="8" eb="10">
      <t>ニッスウ</t>
    </rPh>
    <phoneticPr fontId="2"/>
  </si>
  <si>
    <t>（片道利用のみの日数）</t>
    <rPh sb="1" eb="3">
      <t>カタミチ</t>
    </rPh>
    <rPh sb="3" eb="5">
      <t>リヨウ</t>
    </rPh>
    <rPh sb="8" eb="10">
      <t>ニッスウ</t>
    </rPh>
    <phoneticPr fontId="2"/>
  </si>
  <si>
    <t>合　　　　計</t>
    <phoneticPr fontId="2"/>
  </si>
  <si>
    <t>停留所名・停車駅名</t>
    <rPh sb="0" eb="3">
      <t>テイリュウジョ</t>
    </rPh>
    <rPh sb="3" eb="4">
      <t>メイ</t>
    </rPh>
    <rPh sb="5" eb="8">
      <t>テイシャエキ</t>
    </rPh>
    <rPh sb="8" eb="9">
      <t>メイ</t>
    </rPh>
    <phoneticPr fontId="2"/>
  </si>
  <si>
    <r>
      <t xml:space="preserve">1
</t>
    </r>
    <r>
      <rPr>
        <sz val="8"/>
        <rFont val="ＭＳ 明朝"/>
        <family val="1"/>
        <charset val="128"/>
      </rPr>
      <t>行　・　帰</t>
    </r>
    <rPh sb="2" eb="3">
      <t>イ</t>
    </rPh>
    <rPh sb="6" eb="7">
      <t>カエ</t>
    </rPh>
    <phoneticPr fontId="2"/>
  </si>
  <si>
    <r>
      <t xml:space="preserve">2
</t>
    </r>
    <r>
      <rPr>
        <sz val="8"/>
        <rFont val="ＭＳ 明朝"/>
        <family val="1"/>
        <charset val="128"/>
      </rPr>
      <t>行　・　帰</t>
    </r>
    <phoneticPr fontId="2"/>
  </si>
  <si>
    <r>
      <t>3</t>
    </r>
    <r>
      <rPr>
        <sz val="8"/>
        <rFont val="ＭＳ 明朝"/>
        <family val="1"/>
        <charset val="128"/>
      </rPr>
      <t xml:space="preserve">
行　・　帰</t>
    </r>
    <phoneticPr fontId="2"/>
  </si>
  <si>
    <t>（〒　　　　　　　　　　　　　　</t>
    <phoneticPr fontId="2"/>
  </si>
  <si>
    <t>）</t>
    <phoneticPr fontId="2"/>
  </si>
  <si>
    <t>代表者</t>
    <rPh sb="0" eb="2">
      <t>ダイヒョウ</t>
    </rPh>
    <rPh sb="2" eb="3">
      <t>シャ</t>
    </rPh>
    <phoneticPr fontId="2"/>
  </si>
  <si>
    <t>印</t>
    <phoneticPr fontId="2"/>
  </si>
  <si>
    <t>通所者氏名</t>
    <rPh sb="0" eb="3">
      <t>ツウショシャ</t>
    </rPh>
    <rPh sb="3" eb="5">
      <t>シメイ</t>
    </rPh>
    <phoneticPr fontId="2"/>
  </si>
  <si>
    <t>ふりがな</t>
    <phoneticPr fontId="2"/>
  </si>
  <si>
    <t>生年月日</t>
    <rPh sb="0" eb="4">
      <t>セイネンガッピ</t>
    </rPh>
    <phoneticPr fontId="2"/>
  </si>
  <si>
    <t>氏名</t>
    <rPh sb="0" eb="2">
      <t>シメイ</t>
    </rPh>
    <phoneticPr fontId="2"/>
  </si>
  <si>
    <t>※該当するものすべてに〇をつけてください。</t>
    <rPh sb="1" eb="3">
      <t>ガイトウ</t>
    </rPh>
    <phoneticPr fontId="2"/>
  </si>
  <si>
    <t>通所期間</t>
  </si>
  <si>
    <t>該当する期間の番号を１つだけ選び、右欄に記入ください。</t>
    <rPh sb="0" eb="2">
      <t>ガイトウ</t>
    </rPh>
    <rPh sb="4" eb="6">
      <t>キカン</t>
    </rPh>
    <rPh sb="7" eb="9">
      <t>バンゴウ</t>
    </rPh>
    <rPh sb="14" eb="15">
      <t>エラ</t>
    </rPh>
    <rPh sb="17" eb="19">
      <t>ウラン</t>
    </rPh>
    <rPh sb="20" eb="22">
      <t>キニュウ</t>
    </rPh>
    <phoneticPr fontId="2"/>
  </si>
  <si>
    <t>　　①：令和７年　４月～　６月　　　　　　　②：令和７年　７月～　９月</t>
    <phoneticPr fontId="2"/>
  </si>
  <si>
    <t>　　③：令和７年１０月～１２月　　　　　　　④：令和８年　１月～　３月</t>
    <rPh sb="4" eb="5">
      <t>レイ</t>
    </rPh>
    <rPh sb="5" eb="6">
      <t>ワ</t>
    </rPh>
    <rPh sb="7" eb="8">
      <t>トシ</t>
    </rPh>
    <rPh sb="10" eb="11">
      <t>ガツ</t>
    </rPh>
    <rPh sb="14" eb="15">
      <t>ガツ</t>
    </rPh>
    <rPh sb="24" eb="26">
      <t>レイワ</t>
    </rPh>
    <rPh sb="27" eb="28">
      <t>ネン</t>
    </rPh>
    <rPh sb="30" eb="31">
      <t>ガツ</t>
    </rPh>
    <rPh sb="34" eb="35">
      <t>ガツ</t>
    </rPh>
    <phoneticPr fontId="2"/>
  </si>
  <si>
    <t>交通機関</t>
    <phoneticPr fontId="2"/>
  </si>
  <si>
    <t>路線バス
JR</t>
    <phoneticPr fontId="2"/>
  </si>
  <si>
    <t xml:space="preserve"> </t>
    <phoneticPr fontId="2"/>
  </si>
  <si>
    <t>施設送迎
バス等</t>
    <rPh sb="0" eb="2">
      <t>シセツ</t>
    </rPh>
    <rPh sb="2" eb="4">
      <t>ソウゲイ</t>
    </rPh>
    <rPh sb="7" eb="8">
      <t>ナド</t>
    </rPh>
    <phoneticPr fontId="2"/>
  </si>
  <si>
    <t>□</t>
    <phoneticPr fontId="2"/>
  </si>
  <si>
    <t>別添書類のとおり</t>
    <phoneticPr fontId="2"/>
  </si>
  <si>
    <t>※工賃明細など、利用回数のわかるものを
　添付してください。
※片道上限270円です。</t>
    <rPh sb="32" eb="34">
      <t>カタミチ</t>
    </rPh>
    <rPh sb="34" eb="36">
      <t>ジョウゲン</t>
    </rPh>
    <rPh sb="39" eb="40">
      <t>エン</t>
    </rPh>
    <phoneticPr fontId="2"/>
  </si>
  <si>
    <t>☑</t>
    <phoneticPr fontId="2"/>
  </si>
  <si>
    <t>申請者番号</t>
    <rPh sb="0" eb="3">
      <t>シンセイシャ</t>
    </rPh>
    <rPh sb="3" eb="5">
      <t>バンゴウ</t>
    </rPh>
    <phoneticPr fontId="2"/>
  </si>
  <si>
    <t>入力例</t>
    <rPh sb="0" eb="2">
      <t>ニュウリョク</t>
    </rPh>
    <rPh sb="2" eb="3">
      <t>レイ</t>
    </rPh>
    <phoneticPr fontId="2"/>
  </si>
  <si>
    <t>通所したことを証明します。
ピアカウンセリングを行ったことを証明します。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</si>
  <si>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</si>
  <si>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</si>
  <si>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</si>
  <si>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</si>
  <si>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申請者・通所者シート</t>
    <rPh sb="0" eb="3">
      <t>シンセイシャ</t>
    </rPh>
    <rPh sb="4" eb="7">
      <t>ツウショシャ</t>
    </rPh>
    <phoneticPr fontId="2"/>
  </si>
  <si>
    <t>代表事業所情報</t>
    <rPh sb="0" eb="2">
      <t>ダイヒョウ</t>
    </rPh>
    <rPh sb="2" eb="5">
      <t>ジギョウショ</t>
    </rPh>
    <rPh sb="5" eb="7">
      <t>ジョウホウ</t>
    </rPh>
    <phoneticPr fontId="2"/>
  </si>
  <si>
    <t>住所</t>
    <rPh sb="0" eb="2">
      <t>ジュウショ</t>
    </rPh>
    <phoneticPr fontId="2"/>
  </si>
  <si>
    <t>代表者</t>
    <rPh sb="0" eb="3">
      <t>ダイヒョウシャ</t>
    </rPh>
    <phoneticPr fontId="2"/>
  </si>
  <si>
    <t>※提出時に押印をお願いします。</t>
    <rPh sb="1" eb="3">
      <t>テイシュツ</t>
    </rPh>
    <rPh sb="3" eb="4">
      <t>ジ</t>
    </rPh>
    <rPh sb="5" eb="7">
      <t>オウイン</t>
    </rPh>
    <rPh sb="9" eb="10">
      <t>ネガ</t>
    </rPh>
    <phoneticPr fontId="2"/>
  </si>
  <si>
    <t>通所者・申請者情報</t>
    <rPh sb="0" eb="3">
      <t>ツウショシャ</t>
    </rPh>
    <rPh sb="4" eb="7">
      <t>シンセイシャ</t>
    </rPh>
    <rPh sb="7" eb="9">
      <t>ジョウホウ</t>
    </rPh>
    <phoneticPr fontId="2"/>
  </si>
  <si>
    <r>
      <t>※お手数ですが、</t>
    </r>
    <r>
      <rPr>
        <u/>
        <sz val="11"/>
        <rFont val="UD デジタル 教科書体 NK-R"/>
        <family val="1"/>
        <charset val="128"/>
      </rPr>
      <t>「手帳の保有状況」は</t>
    </r>
    <r>
      <rPr>
        <sz val="11"/>
        <rFont val="UD デジタル 教科書体 NK-R"/>
        <family val="1"/>
        <charset val="128"/>
      </rPr>
      <t>個別で</t>
    </r>
    <r>
      <rPr>
        <u/>
        <sz val="11"/>
        <rFont val="UD デジタル 教科書体 NK-R"/>
        <family val="1"/>
        <charset val="128"/>
      </rPr>
      <t>該当するものに〇</t>
    </r>
    <r>
      <rPr>
        <sz val="11"/>
        <rFont val="UD デジタル 教科書体 NK-R"/>
        <family val="1"/>
        <charset val="128"/>
      </rPr>
      <t>を入れてください。</t>
    </r>
    <rPh sb="2" eb="4">
      <t>テスウ</t>
    </rPh>
    <rPh sb="9" eb="11">
      <t>テチョウ</t>
    </rPh>
    <rPh sb="12" eb="14">
      <t>ホユウ</t>
    </rPh>
    <rPh sb="14" eb="16">
      <t>ジョウキョウ</t>
    </rPh>
    <rPh sb="18" eb="20">
      <t>コベツ</t>
    </rPh>
    <rPh sb="21" eb="23">
      <t>ガイトウ</t>
    </rPh>
    <rPh sb="30" eb="31">
      <t>イ</t>
    </rPh>
    <phoneticPr fontId="2"/>
  </si>
  <si>
    <t>No</t>
    <phoneticPr fontId="2"/>
  </si>
  <si>
    <t>申請者情報</t>
    <rPh sb="0" eb="3">
      <t>シンセイシャ</t>
    </rPh>
    <rPh sb="3" eb="5">
      <t>ジョウホウ</t>
    </rPh>
    <phoneticPr fontId="2"/>
  </si>
  <si>
    <t>通所者情報</t>
    <rPh sb="0" eb="3">
      <t>ツウショシャ</t>
    </rPh>
    <rPh sb="3" eb="5">
      <t>ジョウホウ</t>
    </rPh>
    <phoneticPr fontId="2"/>
  </si>
  <si>
    <t>郵便番号</t>
    <rPh sb="0" eb="4">
      <t>ユウビンバンゴウ</t>
    </rPh>
    <phoneticPr fontId="2"/>
  </si>
  <si>
    <t>電話</t>
    <rPh sb="0" eb="2">
      <t>デンワ</t>
    </rPh>
    <phoneticPr fontId="2"/>
  </si>
  <si>
    <t>続柄</t>
    <rPh sb="0" eb="2">
      <t>ゾクガラ</t>
    </rPh>
    <phoneticPr fontId="2"/>
  </si>
  <si>
    <t>生年月日</t>
    <rPh sb="0" eb="2">
      <t>セイネン</t>
    </rPh>
    <rPh sb="2" eb="4">
      <t>ガッピ</t>
    </rPh>
    <phoneticPr fontId="2"/>
  </si>
  <si>
    <t>手帳の
保有状況</t>
    <rPh sb="0" eb="2">
      <t>テチョウ</t>
    </rPh>
    <rPh sb="4" eb="6">
      <t>ホユウ</t>
    </rPh>
    <rPh sb="6" eb="8">
      <t>ジョウキョウ</t>
    </rPh>
    <phoneticPr fontId="2"/>
  </si>
  <si>
    <t>080-0000</t>
    <phoneticPr fontId="2"/>
  </si>
  <si>
    <t>帯広市○○</t>
    <rPh sb="0" eb="3">
      <t>オビヒロシ</t>
    </rPh>
    <phoneticPr fontId="2"/>
  </si>
  <si>
    <t>帯広　太郎</t>
    <rPh sb="0" eb="2">
      <t>オビヒロ</t>
    </rPh>
    <rPh sb="3" eb="5">
      <t>タロウ</t>
    </rPh>
    <phoneticPr fontId="2"/>
  </si>
  <si>
    <t>090-ｘｘｘｘ－ｘｘｘｘ</t>
    <phoneticPr fontId="2"/>
  </si>
  <si>
    <t>父</t>
    <rPh sb="0" eb="1">
      <t>チチ</t>
    </rPh>
    <phoneticPr fontId="2"/>
  </si>
  <si>
    <t>帯広　花子</t>
    <rPh sb="0" eb="2">
      <t>オビヒロ</t>
    </rPh>
    <rPh sb="3" eb="5">
      <t>ハナコ</t>
    </rPh>
    <phoneticPr fontId="2"/>
  </si>
  <si>
    <t>おびひろ　はなこ</t>
    <phoneticPr fontId="2"/>
  </si>
  <si>
    <t>申請内容シート</t>
    <rPh sb="0" eb="2">
      <t>シンセイ</t>
    </rPh>
    <rPh sb="2" eb="4">
      <t>ナイヨウ</t>
    </rPh>
    <phoneticPr fontId="2"/>
  </si>
  <si>
    <t>通所情報</t>
    <rPh sb="0" eb="2">
      <t>ツウショ</t>
    </rPh>
    <rPh sb="2" eb="4">
      <t>ジョウホウ</t>
    </rPh>
    <phoneticPr fontId="2"/>
  </si>
  <si>
    <t>※お手数ですが、バス・JR利用分の「行帰」は個別で該当するものに〇を入れてください。</t>
    <rPh sb="13" eb="15">
      <t>リヨウ</t>
    </rPh>
    <rPh sb="15" eb="16">
      <t>ブン</t>
    </rPh>
    <rPh sb="18" eb="19">
      <t>イ</t>
    </rPh>
    <rPh sb="19" eb="20">
      <t>キ</t>
    </rPh>
    <phoneticPr fontId="2"/>
  </si>
  <si>
    <t>通所者情報
(編集不可)</t>
    <rPh sb="0" eb="3">
      <t>ツウショシャ</t>
    </rPh>
    <rPh sb="3" eb="5">
      <t>ジョウホウ</t>
    </rPh>
    <rPh sb="7" eb="9">
      <t>ヘンシュウ</t>
    </rPh>
    <rPh sb="9" eb="11">
      <t>フカ</t>
    </rPh>
    <phoneticPr fontId="2"/>
  </si>
  <si>
    <t>今回の申請内容</t>
    <rPh sb="0" eb="2">
      <t>コンカイ</t>
    </rPh>
    <rPh sb="3" eb="5">
      <t>シンセイ</t>
    </rPh>
    <rPh sb="5" eb="7">
      <t>ナイヨウ</t>
    </rPh>
    <phoneticPr fontId="2"/>
  </si>
  <si>
    <t>通所先
名称</t>
    <rPh sb="0" eb="2">
      <t>ツウショ</t>
    </rPh>
    <rPh sb="2" eb="3">
      <t>サキ</t>
    </rPh>
    <rPh sb="4" eb="6">
      <t>メイショウ</t>
    </rPh>
    <phoneticPr fontId="2"/>
  </si>
  <si>
    <t>通所期間
（1～4）</t>
    <rPh sb="0" eb="2">
      <t>ツウショ</t>
    </rPh>
    <rPh sb="2" eb="4">
      <t>キカン</t>
    </rPh>
    <phoneticPr fontId="2"/>
  </si>
  <si>
    <r>
      <rPr>
        <b/>
        <sz val="14"/>
        <rFont val="UD デジタル 教科書体 NK-R"/>
        <family val="1"/>
        <charset val="128"/>
      </rPr>
      <t>バス・JRの利用分</t>
    </r>
    <r>
      <rPr>
        <sz val="12"/>
        <rFont val="UD デジタル 教科書体 NK-R"/>
        <family val="1"/>
        <charset val="128"/>
      </rPr>
      <t>　</t>
    </r>
    <r>
      <rPr>
        <sz val="11"/>
        <rFont val="UD デジタル 教科書体 NK-R"/>
        <family val="1"/>
        <charset val="128"/>
      </rPr>
      <t>（介護者が同乗する場合は、介護者の日数も入力してください。）</t>
    </r>
    <rPh sb="6" eb="8">
      <t>リヨウ</t>
    </rPh>
    <rPh sb="8" eb="9">
      <t>ブン</t>
    </rPh>
    <rPh sb="11" eb="14">
      <t>カイゴシャ</t>
    </rPh>
    <rPh sb="15" eb="17">
      <t>ドウジョウ</t>
    </rPh>
    <rPh sb="19" eb="21">
      <t>バアイ</t>
    </rPh>
    <rPh sb="23" eb="26">
      <t>カイゴシャ</t>
    </rPh>
    <rPh sb="27" eb="29">
      <t>ニッスウ</t>
    </rPh>
    <rPh sb="30" eb="32">
      <t>ニュウリョク</t>
    </rPh>
    <phoneticPr fontId="2"/>
  </si>
  <si>
    <t>自家用車</t>
    <rPh sb="0" eb="4">
      <t>ジカヨウシャ</t>
    </rPh>
    <phoneticPr fontId="2"/>
  </si>
  <si>
    <t>送迎バス</t>
    <rPh sb="0" eb="2">
      <t>ソウゲイ</t>
    </rPh>
    <phoneticPr fontId="2"/>
  </si>
  <si>
    <t>使用経路</t>
    <rPh sb="0" eb="2">
      <t>シヨウ</t>
    </rPh>
    <rPh sb="2" eb="4">
      <t>ケイロ</t>
    </rPh>
    <phoneticPr fontId="2"/>
  </si>
  <si>
    <t>※介護者分</t>
    <rPh sb="1" eb="4">
      <t>カイゴシャ</t>
    </rPh>
    <rPh sb="4" eb="5">
      <t>ブン</t>
    </rPh>
    <phoneticPr fontId="2"/>
  </si>
  <si>
    <t>往復利用の
日数</t>
    <rPh sb="0" eb="4">
      <t>オウフクリヨウ</t>
    </rPh>
    <rPh sb="6" eb="8">
      <t>ニッスウ</t>
    </rPh>
    <phoneticPr fontId="2"/>
  </si>
  <si>
    <t>片道利用の
日数</t>
    <rPh sb="0" eb="4">
      <t>カタミチリヨウ</t>
    </rPh>
    <rPh sb="6" eb="8">
      <t>ニッスウ</t>
    </rPh>
    <phoneticPr fontId="2"/>
  </si>
  <si>
    <t>X列より選択
※運賃明細等の書類を添付して提出</t>
    <rPh sb="1" eb="2">
      <t>レツ</t>
    </rPh>
    <rPh sb="4" eb="6">
      <t>センタク</t>
    </rPh>
    <rPh sb="8" eb="10">
      <t>ウンチン</t>
    </rPh>
    <rPh sb="10" eb="12">
      <t>メイサイ</t>
    </rPh>
    <rPh sb="12" eb="13">
      <t>トウ</t>
    </rPh>
    <rPh sb="14" eb="16">
      <t>ショルイ</t>
    </rPh>
    <rPh sb="17" eb="19">
      <t>テンプ</t>
    </rPh>
    <rPh sb="21" eb="23">
      <t>テイシュツ</t>
    </rPh>
    <phoneticPr fontId="2"/>
  </si>
  <si>
    <t>経路１</t>
    <rPh sb="0" eb="2">
      <t>ケイロ</t>
    </rPh>
    <phoneticPr fontId="2"/>
  </si>
  <si>
    <t>経路2</t>
    <rPh sb="0" eb="2">
      <t>ケイロ</t>
    </rPh>
    <phoneticPr fontId="2"/>
  </si>
  <si>
    <t>経路3</t>
    <rPh sb="0" eb="2">
      <t>ケイロ</t>
    </rPh>
    <phoneticPr fontId="2"/>
  </si>
  <si>
    <t>行帰</t>
    <rPh sb="0" eb="1">
      <t>イ</t>
    </rPh>
    <rPh sb="1" eb="2">
      <t>カエ</t>
    </rPh>
    <phoneticPr fontId="2"/>
  </si>
  <si>
    <t>停留所（発）</t>
    <rPh sb="0" eb="3">
      <t>テイリュウジョ</t>
    </rPh>
    <rPh sb="4" eb="5">
      <t>ハツ</t>
    </rPh>
    <phoneticPr fontId="2"/>
  </si>
  <si>
    <t>停留所（終）</t>
    <rPh sb="0" eb="3">
      <t>テイリュウジョ</t>
    </rPh>
    <rPh sb="4" eb="5">
      <t>シュウ</t>
    </rPh>
    <phoneticPr fontId="2"/>
  </si>
  <si>
    <t>片道運賃</t>
    <rPh sb="0" eb="2">
      <t>カタミチ</t>
    </rPh>
    <rPh sb="2" eb="4">
      <t>ウンチン</t>
    </rPh>
    <phoneticPr fontId="2"/>
  </si>
  <si>
    <t>○○事業所</t>
    <rPh sb="2" eb="5">
      <t>ジギョウショ</t>
    </rPh>
    <phoneticPr fontId="2"/>
  </si>
  <si>
    <t>☑</t>
  </si>
  <si>
    <t>利用あり</t>
    <rPh sb="0" eb="2">
      <t>リヨウ</t>
    </rPh>
    <phoneticPr fontId="2"/>
  </si>
  <si>
    <t>□</t>
  </si>
  <si>
    <t>〇条〇丁目</t>
    <rPh sb="1" eb="2">
      <t>ジョウ</t>
    </rPh>
    <rPh sb="3" eb="4">
      <t>チョウ</t>
    </rPh>
    <rPh sb="4" eb="5">
      <t>メ</t>
    </rPh>
    <phoneticPr fontId="2"/>
  </si>
  <si>
    <t>帯広駅</t>
    <rPh sb="0" eb="2">
      <t>オビヒロ</t>
    </rPh>
    <rPh sb="2" eb="3">
      <t>エキ</t>
    </rPh>
    <phoneticPr fontId="2"/>
  </si>
  <si>
    <t>○○病院前</t>
    <rPh sb="2" eb="4">
      <t>ビョウイン</t>
    </rPh>
    <rPh sb="4" eb="5">
      <t>マエ</t>
    </rPh>
    <phoneticPr fontId="2"/>
  </si>
  <si>
    <t>年　　　月　　　日</t>
    <rPh sb="0" eb="1">
      <t>トシ</t>
    </rPh>
    <rPh sb="4" eb="5">
      <t>ツキ</t>
    </rPh>
    <rPh sb="8" eb="9">
      <t>ヒ</t>
    </rPh>
    <phoneticPr fontId="2"/>
  </si>
  <si>
    <t>身体障害者手帳  ／ 精神障害者保健福祉手帳 ／ 療育手帳 ／ 障害福祉サービス受給者証</t>
    <rPh sb="13" eb="16">
      <t>ショウガイシャ</t>
    </rPh>
    <rPh sb="16" eb="18">
      <t>ホケン</t>
    </rPh>
    <phoneticPr fontId="2"/>
  </si>
  <si>
    <t>片道運賃　　　　　　　　円　</t>
    <rPh sb="0" eb="2">
      <t>カタミチ</t>
    </rPh>
    <rPh sb="2" eb="4">
      <t>ウンチン</t>
    </rPh>
    <phoneticPr fontId="2"/>
  </si>
  <si>
    <t>往復運賃　　　　　　　　円　</t>
    <phoneticPr fontId="2"/>
  </si>
  <si>
    <t>　　　　円×　　　　　日＝　　　　　　　　円　</t>
    <phoneticPr fontId="2"/>
  </si>
  <si>
    <t>日</t>
    <rPh sb="0" eb="1">
      <t>ニチ</t>
    </rPh>
    <phoneticPr fontId="2"/>
  </si>
  <si>
    <t>　　㎞×0.1×172円×　　　　日＝　　　　　　円　</t>
    <phoneticPr fontId="2"/>
  </si>
  <si>
    <t>　　　　円×　　　　　回＝　　　　　　　　円　</t>
    <rPh sb="11" eb="12">
      <t>カイ</t>
    </rPh>
    <phoneticPr fontId="2"/>
  </si>
  <si>
    <r>
      <t>振込先口座(</t>
    </r>
    <r>
      <rPr>
        <b/>
        <sz val="11"/>
        <rFont val="ＭＳ Ｐ明朝"/>
        <family val="1"/>
        <charset val="128"/>
      </rPr>
      <t>どちらか１つ</t>
    </r>
    <r>
      <rPr>
        <sz val="11"/>
        <rFont val="ＭＳ Ｐ明朝"/>
        <family val="1"/>
        <charset val="128"/>
      </rPr>
      <t>)</t>
    </r>
    <rPh sb="0" eb="5">
      <t>フリコミサキコウザ</t>
    </rPh>
    <phoneticPr fontId="2"/>
  </si>
  <si>
    <t>※　新規申請 ・ 変更の方のみ記入してください。
※　銀行コード、支店コードの記入は不要です。</t>
    <rPh sb="2" eb="4">
      <t>シンキ</t>
    </rPh>
    <rPh sb="4" eb="6">
      <t>シンセイ</t>
    </rPh>
    <rPh sb="9" eb="11">
      <t>ヘンコウ</t>
    </rPh>
    <rPh sb="12" eb="13">
      <t>カタ</t>
    </rPh>
    <rPh sb="15" eb="17">
      <t>キニュウ</t>
    </rPh>
    <rPh sb="27" eb="29">
      <t>ギンコウ</t>
    </rPh>
    <rPh sb="33" eb="35">
      <t>シテン</t>
    </rPh>
    <rPh sb="39" eb="41">
      <t>キニュウ</t>
    </rPh>
    <rPh sb="42" eb="44">
      <t>フヨウ</t>
    </rPh>
    <phoneticPr fontId="2"/>
  </si>
  <si>
    <t>円　</t>
    <rPh sb="0" eb="1">
      <t>エン</t>
    </rPh>
    <phoneticPr fontId="2"/>
  </si>
  <si>
    <t>往復運賃　　　　　　　　円　</t>
    <rPh sb="0" eb="2">
      <t>オウフク</t>
    </rPh>
    <rPh sb="2" eb="4">
      <t>ウンチン</t>
    </rPh>
    <phoneticPr fontId="2"/>
  </si>
  <si>
    <t>往復　　　　　　㎞　</t>
    <rPh sb="0" eb="2">
      <t>オウフク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</si>
</sst>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9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.5"/>
      <name val="Century"/>
      <family val="1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b/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20"/>
      <name val="HGS創英角ﾎﾟｯﾌﾟ体"/>
      <family val="3"/>
      <charset val="128"/>
    </font>
    <font>
      <b/>
      <sz val="11"/>
      <color theme="0" tint="-0.249977111117893"/>
      <name val="HGP創英角ﾎﾟｯﾌﾟ体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1"/>
      <name val="HGS創英角ﾎﾟｯﾌﾟ体"/>
      <family val="3"/>
      <charset val="128"/>
    </font>
    <font>
      <u/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1"/>
      <color theme="0" tint="-0.249977111117893"/>
      <name val="ＭＳ Ｐゴシック"/>
      <family val="3"/>
      <charset val="128"/>
    </font>
    <font>
      <b/>
      <sz val="20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b/>
      <u/>
      <sz val="12"/>
      <name val="ＭＳ 明朝"/>
      <family val="1"/>
      <charset val="128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Gray">
        <fgColor theme="0" tint="-0.24994659260841701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125">
        <fgColor theme="0" tint="-0.34998626667073579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fgColor theme="0" tint="-0.34998626667073579"/>
        <bgColor theme="9" tint="0.59999389629810485"/>
      </patternFill>
    </fill>
    <fill>
      <patternFill patternType="gray125">
        <fgColor theme="0" tint="-0.499984740745262"/>
        <bgColor theme="0"/>
      </patternFill>
    </fill>
    <fill>
      <patternFill patternType="lightGray">
        <fgColor theme="0" tint="-0.24994659260841701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lightGray">
        <fgColor theme="0" tint="-0.34998626667073579"/>
        <bgColor theme="0"/>
      </patternFill>
    </fill>
  </fills>
  <borders count="1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1" fillId="2" borderId="3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 textRotation="255"/>
    </xf>
    <xf numFmtId="0" fontId="12" fillId="2" borderId="9" xfId="0" applyFont="1" applyFill="1" applyBorder="1" applyAlignment="1">
      <alignment vertical="center" textRotation="255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 shrinkToFit="1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8" fillId="0" borderId="0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11" fillId="2" borderId="9" xfId="0" applyFont="1" applyFill="1" applyBorder="1" applyAlignment="1">
      <alignment vertical="center"/>
    </xf>
    <xf numFmtId="0" fontId="11" fillId="0" borderId="4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right"/>
    </xf>
    <xf numFmtId="0" fontId="11" fillId="0" borderId="3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8" fillId="0" borderId="35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18" fillId="0" borderId="32" xfId="0" applyFont="1" applyBorder="1" applyAlignment="1">
      <alignment vertical="center" wrapText="1"/>
    </xf>
    <xf numFmtId="0" fontId="1" fillId="0" borderId="32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18" fillId="0" borderId="31" xfId="0" applyFont="1" applyBorder="1" applyAlignment="1">
      <alignment wrapText="1"/>
    </xf>
    <xf numFmtId="0" fontId="1" fillId="0" borderId="31" xfId="0" applyFont="1" applyBorder="1" applyAlignment="1">
      <alignment vertical="center"/>
    </xf>
    <xf numFmtId="0" fontId="18" fillId="0" borderId="31" xfId="0" applyFont="1" applyBorder="1" applyAlignment="1"/>
    <xf numFmtId="0" fontId="18" fillId="0" borderId="51" xfId="0" applyFont="1" applyBorder="1" applyAlignment="1"/>
    <xf numFmtId="0" fontId="18" fillId="0" borderId="24" xfId="0" applyFont="1" applyBorder="1" applyAlignment="1">
      <alignment horizontal="right" vertical="center" wrapText="1" indent="1"/>
    </xf>
    <xf numFmtId="0" fontId="18" fillId="0" borderId="28" xfId="0" applyFont="1" applyBorder="1" applyAlignment="1">
      <alignment vertical="top" wrapText="1"/>
    </xf>
    <xf numFmtId="0" fontId="1" fillId="0" borderId="28" xfId="0" applyFont="1" applyBorder="1" applyAlignment="1">
      <alignment vertical="center"/>
    </xf>
    <xf numFmtId="0" fontId="18" fillId="0" borderId="28" xfId="0" applyFont="1" applyBorder="1" applyAlignment="1">
      <alignment vertical="top"/>
    </xf>
    <xf numFmtId="0" fontId="18" fillId="0" borderId="29" xfId="0" applyFont="1" applyBorder="1" applyAlignment="1">
      <alignment vertical="top"/>
    </xf>
    <xf numFmtId="0" fontId="26" fillId="0" borderId="0" xfId="0" applyFont="1" applyAlignment="1">
      <alignment vertical="center"/>
    </xf>
    <xf numFmtId="176" fontId="26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27" fillId="0" borderId="34" xfId="0" applyFont="1" applyBorder="1" applyAlignment="1">
      <alignment horizontal="center" vertical="center" shrinkToFit="1"/>
    </xf>
    <xf numFmtId="0" fontId="0" fillId="5" borderId="0" xfId="0" applyFill="1"/>
    <xf numFmtId="0" fontId="36" fillId="5" borderId="0" xfId="0" applyFont="1" applyFill="1"/>
    <xf numFmtId="0" fontId="38" fillId="5" borderId="0" xfId="0" applyFont="1" applyFill="1"/>
    <xf numFmtId="0" fontId="36" fillId="5" borderId="0" xfId="0" applyFont="1" applyFill="1" applyBorder="1"/>
    <xf numFmtId="0" fontId="40" fillId="5" borderId="62" xfId="0" applyFont="1" applyFill="1" applyBorder="1" applyAlignment="1">
      <alignment horizontal="center" vertical="center"/>
    </xf>
    <xf numFmtId="0" fontId="36" fillId="5" borderId="64" xfId="0" applyFont="1" applyFill="1" applyBorder="1" applyAlignment="1">
      <alignment horizontal="center" vertical="center"/>
    </xf>
    <xf numFmtId="0" fontId="41" fillId="11" borderId="65" xfId="0" applyFont="1" applyFill="1" applyBorder="1" applyAlignment="1">
      <alignment horizontal="center" vertical="center"/>
    </xf>
    <xf numFmtId="14" fontId="41" fillId="11" borderId="65" xfId="0" applyNumberFormat="1" applyFont="1" applyFill="1" applyBorder="1" applyAlignment="1">
      <alignment horizontal="center" vertical="center"/>
    </xf>
    <xf numFmtId="0" fontId="36" fillId="5" borderId="67" xfId="0" applyFont="1" applyFill="1" applyBorder="1" applyAlignment="1">
      <alignment horizontal="center" vertical="center"/>
    </xf>
    <xf numFmtId="0" fontId="36" fillId="7" borderId="68" xfId="0" applyFont="1" applyFill="1" applyBorder="1" applyAlignment="1">
      <alignment horizontal="center" vertical="center"/>
    </xf>
    <xf numFmtId="14" fontId="36" fillId="7" borderId="68" xfId="0" applyNumberFormat="1" applyFont="1" applyFill="1" applyBorder="1" applyAlignment="1">
      <alignment horizontal="center" vertical="center"/>
    </xf>
    <xf numFmtId="0" fontId="36" fillId="5" borderId="33" xfId="0" applyFont="1" applyFill="1" applyBorder="1" applyAlignment="1">
      <alignment horizontal="center" vertical="center"/>
    </xf>
    <xf numFmtId="0" fontId="36" fillId="7" borderId="33" xfId="0" applyFont="1" applyFill="1" applyBorder="1" applyAlignment="1">
      <alignment horizontal="center" vertical="center"/>
    </xf>
    <xf numFmtId="0" fontId="43" fillId="7" borderId="33" xfId="0" applyFont="1" applyFill="1" applyBorder="1" applyAlignment="1">
      <alignment horizontal="center" vertical="center"/>
    </xf>
    <xf numFmtId="14" fontId="36" fillId="7" borderId="33" xfId="0" applyNumberFormat="1" applyFont="1" applyFill="1" applyBorder="1" applyAlignment="1">
      <alignment horizontal="center" vertical="center"/>
    </xf>
    <xf numFmtId="0" fontId="0" fillId="5" borderId="0" xfId="0" applyFill="1" applyProtection="1">
      <protection locked="0"/>
    </xf>
    <xf numFmtId="0" fontId="44" fillId="0" borderId="0" xfId="0" applyFont="1" applyProtection="1">
      <protection locked="0"/>
    </xf>
    <xf numFmtId="0" fontId="0" fillId="0" borderId="0" xfId="0" applyProtection="1">
      <protection locked="0"/>
    </xf>
    <xf numFmtId="0" fontId="44" fillId="5" borderId="0" xfId="0" applyFont="1" applyFill="1" applyProtection="1">
      <protection locked="0"/>
    </xf>
    <xf numFmtId="0" fontId="36" fillId="5" borderId="0" xfId="0" applyFont="1" applyFill="1" applyProtection="1">
      <protection locked="0"/>
    </xf>
    <xf numFmtId="0" fontId="38" fillId="5" borderId="0" xfId="0" applyFont="1" applyFill="1" applyProtection="1">
      <protection locked="0"/>
    </xf>
    <xf numFmtId="0" fontId="36" fillId="5" borderId="0" xfId="0" applyFont="1" applyFill="1" applyBorder="1" applyProtection="1">
      <protection locked="0"/>
    </xf>
    <xf numFmtId="0" fontId="40" fillId="15" borderId="98" xfId="0" applyFont="1" applyFill="1" applyBorder="1" applyAlignment="1" applyProtection="1">
      <alignment horizontal="center" vertical="center"/>
      <protection locked="0"/>
    </xf>
    <xf numFmtId="0" fontId="40" fillId="5" borderId="58" xfId="0" applyFont="1" applyFill="1" applyBorder="1" applyAlignment="1" applyProtection="1">
      <alignment horizontal="center" vertical="center"/>
      <protection locked="0"/>
    </xf>
    <xf numFmtId="0" fontId="40" fillId="15" borderId="58" xfId="0" applyFont="1" applyFill="1" applyBorder="1" applyAlignment="1" applyProtection="1">
      <alignment horizontal="center" vertical="center"/>
      <protection locked="0"/>
    </xf>
    <xf numFmtId="0" fontId="40" fillId="5" borderId="99" xfId="0" applyFont="1" applyFill="1" applyBorder="1" applyAlignment="1" applyProtection="1">
      <alignment horizontal="center" vertical="center"/>
      <protection locked="0"/>
    </xf>
    <xf numFmtId="0" fontId="36" fillId="5" borderId="103" xfId="0" applyFont="1" applyFill="1" applyBorder="1" applyAlignment="1" applyProtection="1">
      <alignment horizontal="center" vertical="center"/>
      <protection locked="0"/>
    </xf>
    <xf numFmtId="0" fontId="48" fillId="11" borderId="104" xfId="0" applyFont="1" applyFill="1" applyBorder="1" applyAlignment="1" applyProtection="1">
      <alignment horizontal="center" vertical="center"/>
      <protection locked="0"/>
    </xf>
    <xf numFmtId="14" fontId="48" fillId="11" borderId="105" xfId="0" applyNumberFormat="1" applyFont="1" applyFill="1" applyBorder="1" applyAlignment="1" applyProtection="1">
      <alignment horizontal="center" vertical="center"/>
      <protection locked="0"/>
    </xf>
    <xf numFmtId="0" fontId="48" fillId="11" borderId="106" xfId="0" applyFont="1" applyFill="1" applyBorder="1" applyAlignment="1" applyProtection="1">
      <alignment horizontal="center" vertical="center"/>
      <protection locked="0"/>
    </xf>
    <xf numFmtId="0" fontId="36" fillId="16" borderId="104" xfId="0" applyFont="1" applyFill="1" applyBorder="1" applyAlignment="1" applyProtection="1">
      <alignment horizontal="center" vertical="center"/>
      <protection locked="0"/>
    </xf>
    <xf numFmtId="0" fontId="41" fillId="11" borderId="107" xfId="0" applyFont="1" applyFill="1" applyBorder="1" applyAlignment="1" applyProtection="1">
      <alignment horizontal="center" vertical="center"/>
      <protection locked="0"/>
    </xf>
    <xf numFmtId="0" fontId="41" fillId="16" borderId="107" xfId="0" applyFont="1" applyFill="1" applyBorder="1" applyAlignment="1" applyProtection="1">
      <alignment horizontal="center" vertical="center"/>
      <protection locked="0"/>
    </xf>
    <xf numFmtId="0" fontId="41" fillId="11" borderId="105" xfId="0" applyFont="1" applyFill="1" applyBorder="1" applyAlignment="1" applyProtection="1">
      <alignment horizontal="center" vertical="center"/>
      <protection locked="0"/>
    </xf>
    <xf numFmtId="0" fontId="49" fillId="11" borderId="104" xfId="0" applyFont="1" applyFill="1" applyBorder="1" applyAlignment="1" applyProtection="1">
      <alignment horizontal="center" vertical="center"/>
      <protection locked="0"/>
    </xf>
    <xf numFmtId="0" fontId="41" fillId="11" borderId="106" xfId="0" applyFont="1" applyFill="1" applyBorder="1" applyAlignment="1" applyProtection="1">
      <alignment horizontal="center" vertical="center"/>
      <protection locked="0"/>
    </xf>
    <xf numFmtId="0" fontId="41" fillId="11" borderId="104" xfId="0" applyFont="1" applyFill="1" applyBorder="1" applyAlignment="1" applyProtection="1">
      <alignment horizontal="center" vertical="center"/>
      <protection locked="0"/>
    </xf>
    <xf numFmtId="0" fontId="40" fillId="5" borderId="108" xfId="0" applyFont="1" applyFill="1" applyBorder="1" applyAlignment="1" applyProtection="1">
      <alignment vertical="center"/>
      <protection locked="0"/>
    </xf>
    <xf numFmtId="0" fontId="36" fillId="5" borderId="88" xfId="0" applyFont="1" applyFill="1" applyBorder="1" applyAlignment="1" applyProtection="1">
      <alignment horizontal="center" vertical="center"/>
      <protection locked="0"/>
    </xf>
    <xf numFmtId="0" fontId="36" fillId="7" borderId="10" xfId="0" applyFont="1" applyFill="1" applyBorder="1" applyAlignment="1" applyProtection="1">
      <alignment horizontal="center" vertical="center"/>
    </xf>
    <xf numFmtId="0" fontId="36" fillId="7" borderId="88" xfId="0" applyFont="1" applyFill="1" applyBorder="1" applyAlignment="1" applyProtection="1">
      <alignment horizontal="center" vertical="center"/>
    </xf>
    <xf numFmtId="0" fontId="36" fillId="7" borderId="10" xfId="0" applyFont="1" applyFill="1" applyBorder="1" applyAlignment="1" applyProtection="1">
      <alignment horizontal="center" vertical="center"/>
      <protection locked="0"/>
    </xf>
    <xf numFmtId="0" fontId="36" fillId="7" borderId="78" xfId="0" applyFont="1" applyFill="1" applyBorder="1" applyAlignment="1" applyProtection="1">
      <alignment horizontal="center" vertical="center"/>
      <protection locked="0"/>
    </xf>
    <xf numFmtId="0" fontId="36" fillId="16" borderId="10" xfId="0" applyFont="1" applyFill="1" applyBorder="1" applyAlignment="1" applyProtection="1">
      <alignment vertical="center"/>
      <protection locked="0"/>
    </xf>
    <xf numFmtId="0" fontId="36" fillId="7" borderId="87" xfId="0" applyFont="1" applyFill="1" applyBorder="1" applyAlignment="1" applyProtection="1">
      <alignment vertical="center"/>
      <protection locked="0"/>
    </xf>
    <xf numFmtId="0" fontId="36" fillId="16" borderId="87" xfId="0" applyFont="1" applyFill="1" applyBorder="1" applyAlignment="1" applyProtection="1">
      <alignment vertical="center"/>
      <protection locked="0"/>
    </xf>
    <xf numFmtId="0" fontId="36" fillId="7" borderId="88" xfId="0" applyFont="1" applyFill="1" applyBorder="1" applyAlignment="1" applyProtection="1">
      <alignment vertical="center"/>
      <protection locked="0"/>
    </xf>
    <xf numFmtId="0" fontId="40" fillId="7" borderId="10" xfId="0" applyFont="1" applyFill="1" applyBorder="1" applyAlignment="1" applyProtection="1">
      <alignment horizontal="center" vertical="center"/>
      <protection locked="0"/>
    </xf>
    <xf numFmtId="0" fontId="36" fillId="7" borderId="78" xfId="0" applyFont="1" applyFill="1" applyBorder="1" applyAlignment="1" applyProtection="1">
      <alignment vertical="center"/>
      <protection locked="0"/>
    </xf>
    <xf numFmtId="0" fontId="36" fillId="7" borderId="10" xfId="0" applyFont="1" applyFill="1" applyBorder="1" applyAlignment="1" applyProtection="1">
      <alignment vertical="center"/>
      <protection locked="0"/>
    </xf>
    <xf numFmtId="0" fontId="36" fillId="7" borderId="4" xfId="0" applyFont="1" applyFill="1" applyBorder="1" applyAlignment="1" applyProtection="1">
      <alignment horizontal="center" vertical="center"/>
      <protection locked="0"/>
    </xf>
    <xf numFmtId="0" fontId="40" fillId="5" borderId="87" xfId="0" applyFont="1" applyFill="1" applyBorder="1" applyAlignment="1" applyProtection="1">
      <alignment vertical="center"/>
      <protection locked="0"/>
    </xf>
    <xf numFmtId="0" fontId="36" fillId="5" borderId="91" xfId="0" applyFont="1" applyFill="1" applyBorder="1" applyAlignment="1" applyProtection="1">
      <alignment horizontal="center" vertical="center"/>
      <protection locked="0"/>
    </xf>
    <xf numFmtId="0" fontId="36" fillId="16" borderId="4" xfId="0" applyFont="1" applyFill="1" applyBorder="1" applyAlignment="1" applyProtection="1">
      <alignment vertical="center"/>
      <protection locked="0"/>
    </xf>
    <xf numFmtId="0" fontId="36" fillId="7" borderId="33" xfId="0" applyFont="1" applyFill="1" applyBorder="1" applyAlignment="1" applyProtection="1">
      <alignment vertical="center"/>
      <protection locked="0"/>
    </xf>
    <xf numFmtId="0" fontId="36" fillId="16" borderId="33" xfId="0" applyFont="1" applyFill="1" applyBorder="1" applyAlignment="1" applyProtection="1">
      <alignment vertical="center"/>
      <protection locked="0"/>
    </xf>
    <xf numFmtId="0" fontId="36" fillId="7" borderId="91" xfId="0" applyFont="1" applyFill="1" applyBorder="1" applyAlignment="1" applyProtection="1">
      <alignment vertical="center"/>
      <protection locked="0"/>
    </xf>
    <xf numFmtId="0" fontId="40" fillId="7" borderId="4" xfId="0" applyFont="1" applyFill="1" applyBorder="1" applyAlignment="1" applyProtection="1">
      <alignment horizontal="center" vertical="center"/>
      <protection locked="0"/>
    </xf>
    <xf numFmtId="0" fontId="36" fillId="7" borderId="86" xfId="0" applyFont="1" applyFill="1" applyBorder="1" applyAlignment="1" applyProtection="1">
      <alignment vertical="center"/>
      <protection locked="0"/>
    </xf>
    <xf numFmtId="0" fontId="36" fillId="7" borderId="4" xfId="0" applyFont="1" applyFill="1" applyBorder="1" applyAlignment="1" applyProtection="1">
      <alignment vertical="center"/>
      <protection locked="0"/>
    </xf>
    <xf numFmtId="0" fontId="40" fillId="5" borderId="33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8" fillId="3" borderId="6" xfId="0" applyFont="1" applyFill="1" applyBorder="1" applyAlignment="1">
      <alignment horizontal="right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vertical="center" shrinkToFi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right" vertical="center" shrinkToFit="1"/>
    </xf>
    <xf numFmtId="0" fontId="18" fillId="0" borderId="5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right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right" vertical="center"/>
    </xf>
    <xf numFmtId="0" fontId="23" fillId="0" borderId="2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wrapText="1"/>
    </xf>
    <xf numFmtId="0" fontId="32" fillId="0" borderId="28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176" fontId="29" fillId="0" borderId="5" xfId="0" applyNumberFormat="1" applyFont="1" applyBorder="1" applyAlignment="1">
      <alignment horizontal="center" vertical="center"/>
    </xf>
    <xf numFmtId="176" fontId="29" fillId="0" borderId="6" xfId="0" applyNumberFormat="1" applyFont="1" applyBorder="1" applyAlignment="1">
      <alignment horizontal="center" vertical="center"/>
    </xf>
    <xf numFmtId="176" fontId="29" fillId="0" borderId="8" xfId="0" applyNumberFormat="1" applyFont="1" applyBorder="1" applyAlignment="1">
      <alignment horizontal="center" vertical="center"/>
    </xf>
    <xf numFmtId="176" fontId="29" fillId="0" borderId="9" xfId="0" applyNumberFormat="1" applyFont="1" applyBorder="1" applyAlignment="1">
      <alignment horizontal="center" vertical="center"/>
    </xf>
    <xf numFmtId="176" fontId="29" fillId="0" borderId="1" xfId="0" applyNumberFormat="1" applyFont="1" applyBorder="1" applyAlignment="1">
      <alignment horizontal="center" vertical="center"/>
    </xf>
    <xf numFmtId="176" fontId="29" fillId="0" borderId="10" xfId="0" applyNumberFormat="1" applyFont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29" fillId="0" borderId="43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109" xfId="0" applyFont="1" applyBorder="1" applyAlignment="1">
      <alignment horizontal="center" vertical="center"/>
    </xf>
    <xf numFmtId="0" fontId="25" fillId="0" borderId="110" xfId="0" applyFont="1" applyBorder="1" applyAlignment="1">
      <alignment horizontal="center" vertical="center"/>
    </xf>
    <xf numFmtId="0" fontId="36" fillId="12" borderId="33" xfId="0" applyFont="1" applyFill="1" applyBorder="1" applyAlignment="1">
      <alignment horizontal="center" vertical="center" wrapText="1"/>
    </xf>
    <xf numFmtId="0" fontId="36" fillId="12" borderId="33" xfId="0" applyFont="1" applyFill="1" applyBorder="1" applyAlignment="1">
      <alignment horizontal="center" vertical="center"/>
    </xf>
    <xf numFmtId="0" fontId="42" fillId="12" borderId="65" xfId="0" applyFont="1" applyFill="1" applyBorder="1" applyAlignment="1">
      <alignment horizontal="center" vertical="center" wrapText="1"/>
    </xf>
    <xf numFmtId="0" fontId="42" fillId="12" borderId="66" xfId="0" applyFont="1" applyFill="1" applyBorder="1" applyAlignment="1">
      <alignment horizontal="center" vertical="center"/>
    </xf>
    <xf numFmtId="0" fontId="36" fillId="12" borderId="68" xfId="0" applyFont="1" applyFill="1" applyBorder="1" applyAlignment="1">
      <alignment horizontal="center" vertical="center" wrapText="1"/>
    </xf>
    <xf numFmtId="0" fontId="36" fillId="12" borderId="68" xfId="0" applyFont="1" applyFill="1" applyBorder="1" applyAlignment="1">
      <alignment horizontal="center" vertical="center"/>
    </xf>
    <xf numFmtId="0" fontId="37" fillId="5" borderId="57" xfId="0" applyFont="1" applyFill="1" applyBorder="1" applyAlignment="1">
      <alignment horizontal="center" vertical="center"/>
    </xf>
    <xf numFmtId="0" fontId="37" fillId="5" borderId="58" xfId="0" applyFont="1" applyFill="1" applyBorder="1" applyAlignment="1">
      <alignment horizontal="center" vertical="center"/>
    </xf>
    <xf numFmtId="0" fontId="36" fillId="7" borderId="58" xfId="0" applyFont="1" applyFill="1" applyBorder="1" applyAlignment="1">
      <alignment horizontal="center"/>
    </xf>
    <xf numFmtId="0" fontId="36" fillId="7" borderId="59" xfId="0" applyFont="1" applyFill="1" applyBorder="1" applyAlignment="1">
      <alignment horizontal="center"/>
    </xf>
    <xf numFmtId="0" fontId="35" fillId="8" borderId="0" xfId="0" applyFont="1" applyFill="1" applyBorder="1" applyAlignment="1">
      <alignment horizontal="center"/>
    </xf>
    <xf numFmtId="0" fontId="40" fillId="9" borderId="60" xfId="0" applyFont="1" applyFill="1" applyBorder="1" applyAlignment="1">
      <alignment horizontal="center" vertical="center"/>
    </xf>
    <xf numFmtId="0" fontId="40" fillId="9" borderId="61" xfId="0" applyFont="1" applyFill="1" applyBorder="1" applyAlignment="1">
      <alignment horizontal="center" vertical="center"/>
    </xf>
    <xf numFmtId="0" fontId="37" fillId="9" borderId="53" xfId="0" applyFont="1" applyFill="1" applyBorder="1" applyAlignment="1">
      <alignment horizontal="center" vertical="center"/>
    </xf>
    <xf numFmtId="0" fontId="37" fillId="9" borderId="54" xfId="0" applyFont="1" applyFill="1" applyBorder="1" applyAlignment="1">
      <alignment horizontal="center" vertical="center"/>
    </xf>
    <xf numFmtId="0" fontId="40" fillId="10" borderId="62" xfId="0" applyFont="1" applyFill="1" applyBorder="1" applyAlignment="1">
      <alignment horizontal="center" vertical="center" wrapText="1"/>
    </xf>
    <xf numFmtId="0" fontId="40" fillId="10" borderId="63" xfId="0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 vertical="center"/>
    </xf>
    <xf numFmtId="0" fontId="35" fillId="6" borderId="0" xfId="0" applyFont="1" applyFill="1" applyAlignment="1">
      <alignment horizontal="center"/>
    </xf>
    <xf numFmtId="0" fontId="37" fillId="5" borderId="52" xfId="0" applyFont="1" applyFill="1" applyBorder="1" applyAlignment="1">
      <alignment horizontal="center" vertical="center"/>
    </xf>
    <xf numFmtId="0" fontId="37" fillId="5" borderId="53" xfId="0" applyFont="1" applyFill="1" applyBorder="1" applyAlignment="1">
      <alignment horizontal="center" vertical="center"/>
    </xf>
    <xf numFmtId="0" fontId="36" fillId="7" borderId="53" xfId="0" applyFont="1" applyFill="1" applyBorder="1" applyAlignment="1">
      <alignment horizontal="center"/>
    </xf>
    <xf numFmtId="0" fontId="36" fillId="7" borderId="54" xfId="0" applyFont="1" applyFill="1" applyBorder="1" applyAlignment="1">
      <alignment horizontal="center"/>
    </xf>
    <xf numFmtId="0" fontId="37" fillId="5" borderId="55" xfId="0" applyFont="1" applyFill="1" applyBorder="1" applyAlignment="1">
      <alignment horizontal="center" vertical="center"/>
    </xf>
    <xf numFmtId="0" fontId="37" fillId="5" borderId="33" xfId="0" applyFont="1" applyFill="1" applyBorder="1" applyAlignment="1">
      <alignment horizontal="center" vertical="center"/>
    </xf>
    <xf numFmtId="0" fontId="36" fillId="7" borderId="33" xfId="0" applyFont="1" applyFill="1" applyBorder="1" applyAlignment="1">
      <alignment horizontal="center"/>
    </xf>
    <xf numFmtId="0" fontId="36" fillId="7" borderId="56" xfId="0" applyFont="1" applyFill="1" applyBorder="1" applyAlignment="1">
      <alignment horizontal="center"/>
    </xf>
    <xf numFmtId="0" fontId="40" fillId="5" borderId="33" xfId="0" applyFont="1" applyFill="1" applyBorder="1" applyAlignment="1" applyProtection="1">
      <alignment horizontal="center" vertical="center"/>
      <protection locked="0"/>
    </xf>
    <xf numFmtId="0" fontId="40" fillId="5" borderId="91" xfId="0" applyFont="1" applyFill="1" applyBorder="1" applyAlignment="1" applyProtection="1">
      <alignment horizontal="center" vertical="center"/>
      <protection locked="0"/>
    </xf>
    <xf numFmtId="0" fontId="40" fillId="5" borderId="8" xfId="0" applyFont="1" applyFill="1" applyBorder="1" applyAlignment="1" applyProtection="1">
      <alignment horizontal="center" vertical="center" wrapText="1"/>
      <protection locked="0"/>
    </xf>
    <xf numFmtId="0" fontId="40" fillId="5" borderId="100" xfId="0" applyFont="1" applyFill="1" applyBorder="1" applyAlignment="1" applyProtection="1">
      <alignment horizontal="center" vertical="center"/>
      <protection locked="0"/>
    </xf>
    <xf numFmtId="0" fontId="40" fillId="5" borderId="62" xfId="0" applyFont="1" applyFill="1" applyBorder="1" applyAlignment="1" applyProtection="1">
      <alignment horizontal="center" vertical="center" wrapText="1"/>
      <protection locked="0"/>
    </xf>
    <xf numFmtId="0" fontId="40" fillId="5" borderId="101" xfId="0" applyFont="1" applyFill="1" applyBorder="1" applyAlignment="1" applyProtection="1">
      <alignment horizontal="center" vertical="center"/>
      <protection locked="0"/>
    </xf>
    <xf numFmtId="0" fontId="40" fillId="14" borderId="62" xfId="0" applyFont="1" applyFill="1" applyBorder="1" applyAlignment="1" applyProtection="1">
      <alignment horizontal="center" vertical="center" wrapText="1"/>
      <protection locked="0"/>
    </xf>
    <xf numFmtId="0" fontId="40" fillId="14" borderId="101" xfId="0" applyFont="1" applyFill="1" applyBorder="1" applyAlignment="1" applyProtection="1">
      <alignment horizontal="center" vertical="center"/>
      <protection locked="0"/>
    </xf>
    <xf numFmtId="0" fontId="40" fillId="14" borderId="92" xfId="0" applyFont="1" applyFill="1" applyBorder="1" applyAlignment="1" applyProtection="1">
      <alignment horizontal="center" vertical="center" wrapText="1"/>
      <protection locked="0"/>
    </xf>
    <xf numFmtId="0" fontId="40" fillId="14" borderId="102" xfId="0" applyFont="1" applyFill="1" applyBorder="1" applyAlignment="1" applyProtection="1">
      <alignment horizontal="center" vertical="center"/>
      <protection locked="0"/>
    </xf>
    <xf numFmtId="0" fontId="47" fillId="19" borderId="80" xfId="0" applyFont="1" applyFill="1" applyBorder="1" applyAlignment="1" applyProtection="1">
      <alignment horizontal="center" vertical="center"/>
      <protection locked="0"/>
    </xf>
    <xf numFmtId="0" fontId="40" fillId="19" borderId="81" xfId="0" applyFont="1" applyFill="1" applyBorder="1" applyAlignment="1" applyProtection="1">
      <alignment horizontal="center" vertical="center"/>
      <protection locked="0"/>
    </xf>
    <xf numFmtId="0" fontId="47" fillId="19" borderId="79" xfId="0" applyFont="1" applyFill="1" applyBorder="1" applyAlignment="1" applyProtection="1">
      <alignment horizontal="center" vertical="center"/>
      <protection locked="0"/>
    </xf>
    <xf numFmtId="0" fontId="36" fillId="19" borderId="8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 applyProtection="1">
      <alignment horizontal="center" vertical="center"/>
      <protection locked="0"/>
    </xf>
    <xf numFmtId="0" fontId="40" fillId="5" borderId="87" xfId="0" applyFont="1" applyFill="1" applyBorder="1" applyAlignment="1" applyProtection="1">
      <alignment horizontal="center" vertical="center"/>
      <protection locked="0"/>
    </xf>
    <xf numFmtId="0" fontId="40" fillId="5" borderId="88" xfId="0" applyFont="1" applyFill="1" applyBorder="1" applyAlignment="1" applyProtection="1">
      <alignment horizontal="center" vertical="center"/>
      <protection locked="0"/>
    </xf>
    <xf numFmtId="0" fontId="40" fillId="5" borderId="1" xfId="0" applyFont="1" applyFill="1" applyBorder="1" applyAlignment="1" applyProtection="1">
      <alignment horizontal="center" vertical="center"/>
      <protection locked="0"/>
    </xf>
    <xf numFmtId="0" fontId="40" fillId="14" borderId="9" xfId="0" applyFont="1" applyFill="1" applyBorder="1" applyAlignment="1" applyProtection="1">
      <alignment horizontal="center" vertical="center"/>
      <protection locked="0"/>
    </xf>
    <xf numFmtId="0" fontId="40" fillId="14" borderId="89" xfId="0" applyFont="1" applyFill="1" applyBorder="1" applyAlignment="1" applyProtection="1">
      <alignment horizontal="center" vertical="center"/>
      <protection locked="0"/>
    </xf>
    <xf numFmtId="0" fontId="40" fillId="5" borderId="7" xfId="0" applyFont="1" applyFill="1" applyBorder="1" applyAlignment="1" applyProtection="1">
      <alignment horizontal="center" vertical="center" wrapText="1"/>
      <protection locked="0"/>
    </xf>
    <xf numFmtId="0" fontId="40" fillId="5" borderId="7" xfId="0" applyFont="1" applyFill="1" applyBorder="1" applyAlignment="1" applyProtection="1">
      <alignment horizontal="center" vertical="center"/>
      <protection locked="0"/>
    </xf>
    <xf numFmtId="0" fontId="40" fillId="5" borderId="90" xfId="0" applyFont="1" applyFill="1" applyBorder="1" applyAlignment="1" applyProtection="1">
      <alignment horizontal="center" vertical="center" wrapText="1"/>
      <protection locked="0"/>
    </xf>
    <xf numFmtId="0" fontId="40" fillId="5" borderId="90" xfId="0" applyFont="1" applyFill="1" applyBorder="1" applyAlignment="1" applyProtection="1">
      <alignment horizontal="center" vertical="center"/>
      <protection locked="0"/>
    </xf>
    <xf numFmtId="0" fontId="40" fillId="5" borderId="102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Border="1" applyAlignment="1" applyProtection="1">
      <alignment horizontal="center" vertical="center" wrapText="1"/>
      <protection locked="0"/>
    </xf>
    <xf numFmtId="0" fontId="36" fillId="5" borderId="24" xfId="0" applyFont="1" applyFill="1" applyBorder="1" applyAlignment="1" applyProtection="1">
      <alignment horizontal="center" vertical="center" wrapText="1"/>
      <protection locked="0"/>
    </xf>
    <xf numFmtId="0" fontId="36" fillId="5" borderId="28" xfId="0" applyFont="1" applyFill="1" applyBorder="1" applyAlignment="1" applyProtection="1">
      <alignment horizontal="center" vertical="center" wrapText="1"/>
      <protection locked="0"/>
    </xf>
    <xf numFmtId="0" fontId="36" fillId="5" borderId="29" xfId="0" applyFont="1" applyFill="1" applyBorder="1" applyAlignment="1" applyProtection="1">
      <alignment horizontal="center" vertical="center" wrapText="1"/>
      <protection locked="0"/>
    </xf>
    <xf numFmtId="0" fontId="40" fillId="5" borderId="4" xfId="0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Alignment="1" applyProtection="1">
      <alignment horizontal="center" vertical="center"/>
      <protection locked="0"/>
    </xf>
    <xf numFmtId="0" fontId="45" fillId="18" borderId="0" xfId="0" applyFont="1" applyFill="1" applyBorder="1" applyAlignment="1" applyProtection="1">
      <alignment horizontal="center"/>
      <protection locked="0"/>
    </xf>
    <xf numFmtId="0" fontId="40" fillId="9" borderId="69" xfId="0" applyFont="1" applyFill="1" applyBorder="1" applyAlignment="1" applyProtection="1">
      <alignment horizontal="center" vertical="center"/>
      <protection locked="0"/>
    </xf>
    <xf numFmtId="0" fontId="40" fillId="9" borderId="74" xfId="0" applyFont="1" applyFill="1" applyBorder="1" applyAlignment="1" applyProtection="1">
      <alignment horizontal="center" vertical="center"/>
      <protection locked="0"/>
    </xf>
    <xf numFmtId="0" fontId="40" fillId="9" borderId="93" xfId="0" applyFont="1" applyFill="1" applyBorder="1" applyAlignment="1" applyProtection="1">
      <alignment horizontal="center" vertical="center"/>
      <protection locked="0"/>
    </xf>
    <xf numFmtId="0" fontId="37" fillId="13" borderId="31" xfId="0" applyFont="1" applyFill="1" applyBorder="1" applyAlignment="1" applyProtection="1">
      <alignment horizontal="center" vertical="center" wrapText="1"/>
      <protection locked="0"/>
    </xf>
    <xf numFmtId="0" fontId="37" fillId="13" borderId="70" xfId="0" applyFont="1" applyFill="1" applyBorder="1" applyAlignment="1" applyProtection="1">
      <alignment horizontal="center" vertical="center"/>
      <protection locked="0"/>
    </xf>
    <xf numFmtId="0" fontId="46" fillId="17" borderId="71" xfId="0" applyFont="1" applyFill="1" applyBorder="1" applyAlignment="1" applyProtection="1">
      <alignment horizontal="center" vertical="center"/>
      <protection locked="0"/>
    </xf>
    <xf numFmtId="0" fontId="46" fillId="17" borderId="72" xfId="0" applyFont="1" applyFill="1" applyBorder="1" applyAlignment="1" applyProtection="1">
      <alignment horizontal="center" vertical="center"/>
      <protection locked="0"/>
    </xf>
    <xf numFmtId="0" fontId="46" fillId="17" borderId="73" xfId="0" applyFont="1" applyFill="1" applyBorder="1" applyAlignment="1" applyProtection="1">
      <alignment horizontal="center" vertical="center"/>
      <protection locked="0"/>
    </xf>
    <xf numFmtId="0" fontId="40" fillId="5" borderId="77" xfId="0" applyFont="1" applyFill="1" applyBorder="1" applyAlignment="1" applyProtection="1">
      <alignment horizontal="center" vertical="center" wrapText="1"/>
      <protection locked="0"/>
    </xf>
    <xf numFmtId="0" fontId="40" fillId="5" borderId="85" xfId="0" applyFont="1" applyFill="1" applyBorder="1" applyAlignment="1" applyProtection="1">
      <alignment horizontal="center" vertical="center" wrapText="1"/>
      <protection locked="0"/>
    </xf>
    <xf numFmtId="0" fontId="40" fillId="5" borderId="96" xfId="0" applyFont="1" applyFill="1" applyBorder="1" applyAlignment="1" applyProtection="1">
      <alignment horizontal="center" vertical="center" wrapText="1"/>
      <protection locked="0"/>
    </xf>
    <xf numFmtId="0" fontId="40" fillId="5" borderId="78" xfId="0" applyFont="1" applyFill="1" applyBorder="1" applyAlignment="1" applyProtection="1">
      <alignment horizontal="center" vertical="center" wrapText="1"/>
      <protection locked="0"/>
    </xf>
    <xf numFmtId="0" fontId="40" fillId="5" borderId="86" xfId="0" applyFont="1" applyFill="1" applyBorder="1" applyAlignment="1" applyProtection="1">
      <alignment horizontal="center" vertical="center" wrapText="1"/>
      <protection locked="0"/>
    </xf>
    <xf numFmtId="0" fontId="40" fillId="5" borderId="97" xfId="0" applyFont="1" applyFill="1" applyBorder="1" applyAlignment="1" applyProtection="1">
      <alignment horizontal="center" vertical="center" wrapText="1"/>
      <protection locked="0"/>
    </xf>
    <xf numFmtId="0" fontId="40" fillId="19" borderId="79" xfId="0" applyFont="1" applyFill="1" applyBorder="1" applyAlignment="1" applyProtection="1">
      <alignment horizontal="center" vertical="center" wrapText="1"/>
      <protection locked="0"/>
    </xf>
    <xf numFmtId="0" fontId="40" fillId="19" borderId="80" xfId="0" applyFont="1" applyFill="1" applyBorder="1" applyAlignment="1" applyProtection="1">
      <alignment horizontal="center" vertical="center" wrapText="1"/>
      <protection locked="0"/>
    </xf>
    <xf numFmtId="0" fontId="40" fillId="19" borderId="81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center" vertical="center" textRotation="255"/>
    </xf>
    <xf numFmtId="0" fontId="11" fillId="2" borderId="6" xfId="0" applyFont="1" applyFill="1" applyBorder="1" applyAlignment="1">
      <alignment horizontal="center" vertical="center" textRotation="255"/>
    </xf>
    <xf numFmtId="0" fontId="11" fillId="2" borderId="9" xfId="0" applyFont="1" applyFill="1" applyBorder="1" applyAlignment="1">
      <alignment horizontal="center" vertical="center" textRotation="255"/>
    </xf>
    <xf numFmtId="0" fontId="11" fillId="2" borderId="1" xfId="0" applyFont="1" applyFill="1" applyBorder="1" applyAlignment="1">
      <alignment horizontal="center" vertical="center" textRotation="255"/>
    </xf>
    <xf numFmtId="0" fontId="1" fillId="0" borderId="14" xfId="0" applyFont="1" applyBorder="1" applyAlignment="1">
      <alignment vertical="center"/>
    </xf>
    <xf numFmtId="0" fontId="11" fillId="20" borderId="111" xfId="0" applyFont="1" applyFill="1" applyBorder="1" applyAlignment="1">
      <alignment horizontal="center" vertical="center" wrapText="1"/>
    </xf>
    <xf numFmtId="0" fontId="11" fillId="20" borderId="112" xfId="0" applyFont="1" applyFill="1" applyBorder="1" applyAlignment="1">
      <alignment horizontal="center" vertical="center" wrapText="1"/>
    </xf>
    <xf numFmtId="0" fontId="11" fillId="20" borderId="11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255"/>
    </xf>
    <xf numFmtId="0" fontId="6" fillId="0" borderId="114" xfId="0" applyFont="1" applyBorder="1" applyAlignment="1">
      <alignment horizontal="center" vertical="center" textRotation="255"/>
    </xf>
    <xf numFmtId="0" fontId="8" fillId="20" borderId="115" xfId="0" applyFont="1" applyFill="1" applyBorder="1" applyAlignment="1">
      <alignment horizontal="right" vertical="center"/>
    </xf>
    <xf numFmtId="0" fontId="8" fillId="20" borderId="6" xfId="0" applyFont="1" applyFill="1" applyBorder="1" applyAlignment="1">
      <alignment horizontal="right" vertical="center"/>
    </xf>
    <xf numFmtId="0" fontId="8" fillId="20" borderId="116" xfId="0" applyFont="1" applyFill="1" applyBorder="1" applyAlignment="1">
      <alignment horizontal="right" vertical="center"/>
    </xf>
    <xf numFmtId="0" fontId="6" fillId="0" borderId="24" xfId="0" applyFont="1" applyBorder="1" applyAlignment="1">
      <alignment horizontal="center" vertical="center" textRotation="255"/>
    </xf>
    <xf numFmtId="0" fontId="8" fillId="0" borderId="0" xfId="0" applyFont="1" applyFill="1" applyBorder="1" applyAlignment="1">
      <alignment vertical="center"/>
    </xf>
    <xf numFmtId="0" fontId="8" fillId="20" borderId="117" xfId="0" applyFont="1" applyFill="1" applyBorder="1" applyAlignment="1">
      <alignment horizontal="center" vertical="center"/>
    </xf>
    <xf numFmtId="0" fontId="8" fillId="20" borderId="0" xfId="0" applyFont="1" applyFill="1" applyBorder="1" applyAlignment="1">
      <alignment horizontal="center" vertical="center"/>
    </xf>
    <xf numFmtId="0" fontId="8" fillId="20" borderId="118" xfId="0" applyFont="1" applyFill="1" applyBorder="1" applyAlignment="1">
      <alignment horizontal="center" vertical="center"/>
    </xf>
    <xf numFmtId="0" fontId="8" fillId="20" borderId="117" xfId="0" applyFont="1" applyFill="1" applyBorder="1" applyAlignment="1">
      <alignment horizontal="right" vertical="center"/>
    </xf>
    <xf numFmtId="0" fontId="8" fillId="20" borderId="0" xfId="0" applyFont="1" applyFill="1" applyBorder="1" applyAlignment="1">
      <alignment horizontal="right" vertical="center"/>
    </xf>
    <xf numFmtId="0" fontId="8" fillId="20" borderId="118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8" fillId="20" borderId="119" xfId="0" applyFont="1" applyFill="1" applyBorder="1" applyAlignment="1">
      <alignment horizontal="right" vertical="center"/>
    </xf>
    <xf numFmtId="0" fontId="8" fillId="20" borderId="32" xfId="0" applyFont="1" applyFill="1" applyBorder="1" applyAlignment="1">
      <alignment horizontal="right" vertical="center"/>
    </xf>
    <xf numFmtId="0" fontId="8" fillId="20" borderId="120" xfId="0" applyFont="1" applyFill="1" applyBorder="1" applyAlignment="1">
      <alignment horizontal="right" vertical="center"/>
    </xf>
    <xf numFmtId="0" fontId="8" fillId="20" borderId="121" xfId="0" applyFont="1" applyFill="1" applyBorder="1" applyAlignment="1">
      <alignment horizontal="right" vertical="center"/>
    </xf>
    <xf numFmtId="0" fontId="8" fillId="20" borderId="18" xfId="0" applyFont="1" applyFill="1" applyBorder="1" applyAlignment="1">
      <alignment horizontal="right" vertical="center"/>
    </xf>
    <xf numFmtId="0" fontId="8" fillId="20" borderId="122" xfId="0" applyFont="1" applyFill="1" applyBorder="1" applyAlignment="1">
      <alignment horizontal="right" vertical="center"/>
    </xf>
    <xf numFmtId="0" fontId="8" fillId="20" borderId="123" xfId="0" applyFont="1" applyFill="1" applyBorder="1" applyAlignment="1">
      <alignment horizontal="right" vertical="center"/>
    </xf>
    <xf numFmtId="0" fontId="8" fillId="20" borderId="1" xfId="0" applyFont="1" applyFill="1" applyBorder="1" applyAlignment="1">
      <alignment horizontal="right" vertical="center"/>
    </xf>
    <xf numFmtId="0" fontId="8" fillId="20" borderId="124" xfId="0" applyFont="1" applyFill="1" applyBorder="1" applyAlignment="1">
      <alignment horizontal="right" vertical="center"/>
    </xf>
    <xf numFmtId="0" fontId="10" fillId="20" borderId="117" xfId="0" applyFont="1" applyFill="1" applyBorder="1" applyAlignment="1">
      <alignment horizontal="right" vertical="center" shrinkToFit="1"/>
    </xf>
    <xf numFmtId="0" fontId="10" fillId="20" borderId="0" xfId="0" applyFont="1" applyFill="1" applyBorder="1" applyAlignment="1">
      <alignment horizontal="right" vertical="center" shrinkToFit="1"/>
    </xf>
    <xf numFmtId="0" fontId="10" fillId="20" borderId="118" xfId="0" applyFont="1" applyFill="1" applyBorder="1" applyAlignment="1">
      <alignment horizontal="right" vertical="center" shrinkToFit="1"/>
    </xf>
    <xf numFmtId="0" fontId="1" fillId="0" borderId="19" xfId="0" applyFont="1" applyFill="1" applyBorder="1" applyAlignment="1">
      <alignment vertical="center"/>
    </xf>
    <xf numFmtId="0" fontId="10" fillId="20" borderId="123" xfId="0" applyFont="1" applyFill="1" applyBorder="1" applyAlignment="1">
      <alignment horizontal="right" vertical="center" shrinkToFit="1"/>
    </xf>
    <xf numFmtId="0" fontId="10" fillId="20" borderId="1" xfId="0" applyFont="1" applyFill="1" applyBorder="1" applyAlignment="1">
      <alignment horizontal="right" vertical="center" shrinkToFit="1"/>
    </xf>
    <xf numFmtId="0" fontId="10" fillId="20" borderId="124" xfId="0" applyFont="1" applyFill="1" applyBorder="1" applyAlignment="1">
      <alignment horizontal="right" vertical="center" shrinkToFit="1"/>
    </xf>
    <xf numFmtId="0" fontId="23" fillId="0" borderId="31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10" fillId="20" borderId="115" xfId="0" applyFont="1" applyFill="1" applyBorder="1" applyAlignment="1">
      <alignment horizontal="right" vertical="center" shrinkToFit="1"/>
    </xf>
    <xf numFmtId="0" fontId="10" fillId="20" borderId="6" xfId="0" applyFont="1" applyFill="1" applyBorder="1" applyAlignment="1">
      <alignment horizontal="right" vertical="center" shrinkToFit="1"/>
    </xf>
    <xf numFmtId="0" fontId="10" fillId="20" borderId="116" xfId="0" applyFont="1" applyFill="1" applyBorder="1" applyAlignment="1">
      <alignment horizontal="right" vertical="center" shrinkToFit="1"/>
    </xf>
    <xf numFmtId="0" fontId="8" fillId="20" borderId="125" xfId="0" applyFont="1" applyFill="1" applyBorder="1" applyAlignment="1">
      <alignment horizontal="right" vertical="center"/>
    </xf>
    <xf numFmtId="0" fontId="8" fillId="20" borderId="126" xfId="0" applyFont="1" applyFill="1" applyBorder="1" applyAlignment="1">
      <alignment horizontal="right" vertical="center"/>
    </xf>
    <xf numFmtId="0" fontId="8" fillId="20" borderId="127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50" fillId="0" borderId="14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50" fillId="0" borderId="9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20" fillId="3" borderId="111" xfId="0" applyFont="1" applyFill="1" applyBorder="1" applyAlignment="1">
      <alignment horizontal="center" vertical="center" wrapText="1"/>
    </xf>
    <xf numFmtId="0" fontId="20" fillId="3" borderId="112" xfId="0" applyFont="1" applyFill="1" applyBorder="1" applyAlignment="1">
      <alignment horizontal="center" vertical="center" wrapText="1"/>
    </xf>
    <xf numFmtId="0" fontId="20" fillId="3" borderId="1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21" fillId="3" borderId="125" xfId="0" applyFont="1" applyFill="1" applyBorder="1" applyAlignment="1">
      <alignment horizontal="right"/>
    </xf>
    <xf numFmtId="0" fontId="21" fillId="3" borderId="126" xfId="0" applyFont="1" applyFill="1" applyBorder="1" applyAlignment="1">
      <alignment horizontal="right"/>
    </xf>
    <xf numFmtId="0" fontId="21" fillId="3" borderId="127" xfId="0" applyFont="1" applyFill="1" applyBorder="1" applyAlignment="1">
      <alignment horizontal="right"/>
    </xf>
    <xf numFmtId="0" fontId="1" fillId="0" borderId="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1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shrinkToFit="1"/>
    </xf>
    <xf numFmtId="0" fontId="11" fillId="3" borderId="111" xfId="0" applyFont="1" applyFill="1" applyBorder="1" applyAlignment="1">
      <alignment horizontal="center" vertical="center" wrapText="1"/>
    </xf>
    <xf numFmtId="0" fontId="11" fillId="3" borderId="112" xfId="0" applyFont="1" applyFill="1" applyBorder="1" applyAlignment="1">
      <alignment horizontal="center" vertical="center" wrapText="1"/>
    </xf>
    <xf numFmtId="0" fontId="11" fillId="3" borderId="113" xfId="0" applyFont="1" applyFill="1" applyBorder="1" applyAlignment="1">
      <alignment horizontal="center" vertical="center" wrapText="1"/>
    </xf>
    <xf numFmtId="0" fontId="8" fillId="3" borderId="115" xfId="0" applyFont="1" applyFill="1" applyBorder="1" applyAlignment="1">
      <alignment horizontal="right" vertical="center"/>
    </xf>
    <xf numFmtId="0" fontId="8" fillId="3" borderId="116" xfId="0" applyFont="1" applyFill="1" applyBorder="1" applyAlignment="1">
      <alignment horizontal="right" vertical="center"/>
    </xf>
    <xf numFmtId="0" fontId="8" fillId="3" borderId="11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18" xfId="0" applyFont="1" applyFill="1" applyBorder="1" applyAlignment="1">
      <alignment horizontal="center" vertical="center"/>
    </xf>
    <xf numFmtId="0" fontId="8" fillId="3" borderId="117" xfId="0" applyFont="1" applyFill="1" applyBorder="1" applyAlignment="1">
      <alignment horizontal="right" vertical="center"/>
    </xf>
    <xf numFmtId="0" fontId="8" fillId="3" borderId="118" xfId="0" applyFont="1" applyFill="1" applyBorder="1" applyAlignment="1">
      <alignment horizontal="right" vertical="center"/>
    </xf>
    <xf numFmtId="0" fontId="8" fillId="3" borderId="119" xfId="0" applyFont="1" applyFill="1" applyBorder="1" applyAlignment="1">
      <alignment horizontal="right" vertical="center"/>
    </xf>
    <xf numFmtId="0" fontId="8" fillId="3" borderId="120" xfId="0" applyFont="1" applyFill="1" applyBorder="1" applyAlignment="1">
      <alignment horizontal="right" vertical="center"/>
    </xf>
    <xf numFmtId="0" fontId="8" fillId="3" borderId="121" xfId="0" applyFont="1" applyFill="1" applyBorder="1" applyAlignment="1">
      <alignment horizontal="right" vertical="center"/>
    </xf>
    <xf numFmtId="0" fontId="8" fillId="3" borderId="122" xfId="0" applyFont="1" applyFill="1" applyBorder="1" applyAlignment="1">
      <alignment horizontal="right" vertical="center"/>
    </xf>
    <xf numFmtId="0" fontId="8" fillId="3" borderId="123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124" xfId="0" applyFont="1" applyFill="1" applyBorder="1" applyAlignment="1">
      <alignment horizontal="right" vertical="center"/>
    </xf>
    <xf numFmtId="0" fontId="10" fillId="3" borderId="117" xfId="0" applyFont="1" applyFill="1" applyBorder="1" applyAlignment="1">
      <alignment horizontal="right" vertical="center" shrinkToFit="1"/>
    </xf>
    <xf numFmtId="0" fontId="10" fillId="3" borderId="118" xfId="0" applyFont="1" applyFill="1" applyBorder="1" applyAlignment="1">
      <alignment horizontal="right" vertical="center" shrinkToFit="1"/>
    </xf>
    <xf numFmtId="0" fontId="10" fillId="3" borderId="123" xfId="0" applyFont="1" applyFill="1" applyBorder="1" applyAlignment="1">
      <alignment horizontal="right" vertical="center" shrinkToFit="1"/>
    </xf>
    <xf numFmtId="0" fontId="10" fillId="3" borderId="124" xfId="0" applyFont="1" applyFill="1" applyBorder="1" applyAlignment="1">
      <alignment horizontal="right" vertical="center" shrinkToFit="1"/>
    </xf>
    <xf numFmtId="0" fontId="10" fillId="3" borderId="115" xfId="0" applyFont="1" applyFill="1" applyBorder="1" applyAlignment="1">
      <alignment horizontal="right" vertical="center" shrinkToFit="1"/>
    </xf>
    <xf numFmtId="0" fontId="10" fillId="3" borderId="116" xfId="0" applyFont="1" applyFill="1" applyBorder="1" applyAlignment="1">
      <alignment horizontal="right" vertical="center" shrinkToFit="1"/>
    </xf>
    <xf numFmtId="0" fontId="6" fillId="0" borderId="128" xfId="0" applyFont="1" applyBorder="1" applyAlignment="1">
      <alignment horizontal="center" vertical="center" textRotation="255"/>
    </xf>
    <xf numFmtId="0" fontId="8" fillId="3" borderId="125" xfId="0" applyFont="1" applyFill="1" applyBorder="1" applyAlignment="1">
      <alignment horizontal="right" vertical="center"/>
    </xf>
    <xf numFmtId="0" fontId="8" fillId="3" borderId="126" xfId="0" applyFont="1" applyFill="1" applyBorder="1" applyAlignment="1">
      <alignment horizontal="right" vertical="center"/>
    </xf>
    <xf numFmtId="0" fontId="8" fillId="3" borderId="127" xfId="0" applyFont="1" applyFill="1" applyBorder="1" applyAlignment="1">
      <alignment horizontal="right" vertical="center"/>
    </xf>
    <xf numFmtId="0" fontId="21" fillId="3" borderId="129" xfId="0" applyFont="1" applyFill="1" applyBorder="1" applyAlignment="1">
      <alignment horizontal="right"/>
    </xf>
    <xf numFmtId="0" fontId="21" fillId="3" borderId="130" xfId="0" applyFont="1" applyFill="1" applyBorder="1" applyAlignment="1">
      <alignment horizontal="right"/>
    </xf>
    <xf numFmtId="0" fontId="21" fillId="3" borderId="131" xfId="0" applyFont="1" applyFill="1" applyBorder="1" applyAlignment="1">
      <alignment horizontal="right"/>
    </xf>
    <xf numFmtId="0" fontId="40" fillId="21" borderId="75" xfId="0" applyFont="1" applyFill="1" applyBorder="1" applyAlignment="1" applyProtection="1">
      <alignment horizontal="center" vertical="center"/>
      <protection locked="0"/>
    </xf>
    <xf numFmtId="0" fontId="40" fillId="21" borderId="76" xfId="0" applyFont="1" applyFill="1" applyBorder="1" applyAlignment="1" applyProtection="1">
      <alignment horizontal="center" vertical="center"/>
      <protection locked="0"/>
    </xf>
    <xf numFmtId="0" fontId="40" fillId="21" borderId="83" xfId="0" applyFont="1" applyFill="1" applyBorder="1" applyAlignment="1" applyProtection="1">
      <alignment horizontal="center" vertical="center"/>
      <protection locked="0"/>
    </xf>
    <xf numFmtId="0" fontId="40" fillId="21" borderId="84" xfId="0" applyFont="1" applyFill="1" applyBorder="1" applyAlignment="1" applyProtection="1">
      <alignment horizontal="center" vertical="center"/>
      <protection locked="0"/>
    </xf>
    <xf numFmtId="0" fontId="40" fillId="21" borderId="94" xfId="0" applyFont="1" applyFill="1" applyBorder="1" applyAlignment="1" applyProtection="1">
      <alignment horizontal="center" vertical="center"/>
      <protection locked="0"/>
    </xf>
    <xf numFmtId="0" fontId="40" fillId="21" borderId="9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90887</xdr:colOff>
      <xdr:row>14</xdr:row>
      <xdr:rowOff>2897</xdr:rowOff>
    </xdr:from>
    <xdr:to>
      <xdr:col>18</xdr:col>
      <xdr:colOff>472108</xdr:colOff>
      <xdr:row>15</xdr:row>
      <xdr:rowOff>445188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01212" y="3184247"/>
          <a:ext cx="381221" cy="689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horz" wrap="square" lIns="27432" tIns="0" rIns="0" bIns="0" anchor="b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昭和</a:t>
          </a:r>
          <a:endParaRPr lang="en-US" altLang="ja-JP" sz="10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en-US" altLang="ja-JP" sz="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endParaRPr lang="en-US" altLang="ja-JP" sz="10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en-US" altLang="ja-JP" sz="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</a:t>
          </a:r>
          <a:endParaRPr lang="en-US" altLang="ja-JP" sz="10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8283</xdr:colOff>
      <xdr:row>6</xdr:row>
      <xdr:rowOff>0</xdr:rowOff>
    </xdr:from>
    <xdr:to>
      <xdr:col>12</xdr:col>
      <xdr:colOff>115957</xdr:colOff>
      <xdr:row>12</xdr:row>
      <xdr:rowOff>0</xdr:rowOff>
    </xdr:to>
    <xdr:sp macro="" textlink="">
      <xdr:nvSpPr>
        <xdr:cNvPr id="3" name="正方形/長方形 2"/>
        <xdr:cNvSpPr/>
      </xdr:nvSpPr>
      <xdr:spPr>
        <a:xfrm>
          <a:off x="103533" y="1333500"/>
          <a:ext cx="3974824" cy="1485900"/>
        </a:xfrm>
        <a:prstGeom prst="rect">
          <a:avLst/>
        </a:prstGeom>
        <a:noFill/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18</xdr:col>
      <xdr:colOff>1455668</xdr:colOff>
      <xdr:row>113</xdr:row>
      <xdr:rowOff>28575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7184350"/>
          <a:ext cx="6246743" cy="391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</xdr:colOff>
      <xdr:row>29</xdr:row>
      <xdr:rowOff>66260</xdr:rowOff>
    </xdr:from>
    <xdr:ext cx="786848" cy="521805"/>
    <xdr:sp macro="" textlink="">
      <xdr:nvSpPr>
        <xdr:cNvPr id="5" name="テキスト ボックス 4"/>
        <xdr:cNvSpPr txBox="1"/>
      </xdr:nvSpPr>
      <xdr:spPr>
        <a:xfrm>
          <a:off x="514351" y="7200485"/>
          <a:ext cx="786848" cy="5218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割引運賃・小児運賃あれば</a:t>
          </a:r>
          <a:endParaRPr kumimoji="1" lang="en-US" altLang="ja-JP" sz="800"/>
        </a:p>
        <a:p>
          <a:r>
            <a:rPr kumimoji="1" lang="ja-JP" altLang="en-US" sz="800"/>
            <a:t>その額を適用</a:t>
          </a:r>
        </a:p>
      </xdr:txBody>
    </xdr:sp>
    <xdr:clientData/>
  </xdr:oneCellAnchor>
  <xdr:oneCellAnchor>
    <xdr:from>
      <xdr:col>3</xdr:col>
      <xdr:colOff>0</xdr:colOff>
      <xdr:row>34</xdr:row>
      <xdr:rowOff>173864</xdr:rowOff>
    </xdr:from>
    <xdr:ext cx="786848" cy="422484"/>
    <xdr:sp macro="" textlink="">
      <xdr:nvSpPr>
        <xdr:cNvPr id="6" name="テキスト ボックス 5"/>
        <xdr:cNvSpPr txBox="1"/>
      </xdr:nvSpPr>
      <xdr:spPr>
        <a:xfrm>
          <a:off x="514350" y="8765414"/>
          <a:ext cx="786848" cy="42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片道</a:t>
          </a:r>
          <a:r>
            <a:rPr kumimoji="1" lang="en-US" altLang="ja-JP" sz="800"/>
            <a:t>2km</a:t>
          </a:r>
          <a:r>
            <a:rPr kumimoji="1" lang="ja-JP" altLang="en-US" sz="800"/>
            <a:t>以上のみ対象</a:t>
          </a:r>
        </a:p>
      </xdr:txBody>
    </xdr:sp>
    <xdr:clientData/>
  </xdr:oneCellAnchor>
  <xdr:oneCellAnchor>
    <xdr:from>
      <xdr:col>2</xdr:col>
      <xdr:colOff>314737</xdr:colOff>
      <xdr:row>31</xdr:row>
      <xdr:rowOff>60049</xdr:rowOff>
    </xdr:from>
    <xdr:ext cx="786848" cy="339443"/>
    <xdr:sp macro="" textlink="">
      <xdr:nvSpPr>
        <xdr:cNvPr id="7" name="テキスト ボックス 6"/>
        <xdr:cNvSpPr txBox="1"/>
      </xdr:nvSpPr>
      <xdr:spPr>
        <a:xfrm>
          <a:off x="505237" y="7803874"/>
          <a:ext cx="786848" cy="339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介護者がいる場合、記入。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321015</xdr:colOff>
          <xdr:row>40</xdr:row>
          <xdr:rowOff>9545</xdr:rowOff>
        </xdr:from>
        <xdr:to>
          <xdr:col>14</xdr:col>
          <xdr:colOff>469145</xdr:colOff>
          <xdr:row>58</xdr:row>
          <xdr:rowOff>8231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[1]口座振込欄!$B$2:$R$12" spid="_x0000_s143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11515" y="10067945"/>
              <a:ext cx="5110655" cy="31990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12</xdr:col>
      <xdr:colOff>352425</xdr:colOff>
      <xdr:row>11</xdr:row>
      <xdr:rowOff>66674</xdr:rowOff>
    </xdr:from>
    <xdr:to>
      <xdr:col>20</xdr:col>
      <xdr:colOff>266701</xdr:colOff>
      <xdr:row>12</xdr:row>
      <xdr:rowOff>257175</xdr:rowOff>
    </xdr:to>
    <xdr:sp macro="" textlink="">
      <xdr:nvSpPr>
        <xdr:cNvPr id="9" name="テキスト ボックス 8"/>
        <xdr:cNvSpPr txBox="1"/>
      </xdr:nvSpPr>
      <xdr:spPr>
        <a:xfrm>
          <a:off x="4314825" y="2790824"/>
          <a:ext cx="4362451" cy="285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※</a:t>
          </a:r>
          <a:r>
            <a:rPr kumimoji="1" lang="ja-JP" altLang="en-US" sz="900" b="1"/>
            <a:t>申請が初めての方／口座を変更したい方</a:t>
          </a:r>
          <a:r>
            <a:rPr kumimoji="1" lang="ja-JP" altLang="en-US" sz="900"/>
            <a:t>は下の口座欄をご記入ください。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8283</xdr:colOff>
      <xdr:row>6</xdr:row>
      <xdr:rowOff>0</xdr:rowOff>
    </xdr:from>
    <xdr:to>
      <xdr:col>12</xdr:col>
      <xdr:colOff>115957</xdr:colOff>
      <xdr:row>12</xdr:row>
      <xdr:rowOff>0</xdr:rowOff>
    </xdr:to>
    <xdr:sp macro="" textlink="">
      <xdr:nvSpPr>
        <xdr:cNvPr id="2" name="正方形/長方形 1"/>
        <xdr:cNvSpPr/>
      </xdr:nvSpPr>
      <xdr:spPr>
        <a:xfrm>
          <a:off x="103533" y="1333500"/>
          <a:ext cx="3974824" cy="1457325"/>
        </a:xfrm>
        <a:prstGeom prst="rect">
          <a:avLst/>
        </a:prstGeom>
        <a:noFill/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18</xdr:col>
      <xdr:colOff>1447800</xdr:colOff>
      <xdr:row>113</xdr:row>
      <xdr:rowOff>28574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7251025"/>
          <a:ext cx="6248400" cy="391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</xdr:colOff>
      <xdr:row>29</xdr:row>
      <xdr:rowOff>66260</xdr:rowOff>
    </xdr:from>
    <xdr:ext cx="786848" cy="521805"/>
    <xdr:sp macro="" textlink="">
      <xdr:nvSpPr>
        <xdr:cNvPr id="4" name="テキスト ボックス 3"/>
        <xdr:cNvSpPr txBox="1"/>
      </xdr:nvSpPr>
      <xdr:spPr>
        <a:xfrm>
          <a:off x="514351" y="7171910"/>
          <a:ext cx="786848" cy="5218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割引運賃・小児運賃あれば</a:t>
          </a:r>
          <a:endParaRPr kumimoji="1" lang="en-US" altLang="ja-JP" sz="800"/>
        </a:p>
        <a:p>
          <a:r>
            <a:rPr kumimoji="1" lang="ja-JP" altLang="en-US" sz="800"/>
            <a:t>その額を適用</a:t>
          </a:r>
        </a:p>
      </xdr:txBody>
    </xdr:sp>
    <xdr:clientData/>
  </xdr:oneCellAnchor>
  <xdr:oneCellAnchor>
    <xdr:from>
      <xdr:col>3</xdr:col>
      <xdr:colOff>0</xdr:colOff>
      <xdr:row>34</xdr:row>
      <xdr:rowOff>173864</xdr:rowOff>
    </xdr:from>
    <xdr:ext cx="786848" cy="422484"/>
    <xdr:sp macro="" textlink="">
      <xdr:nvSpPr>
        <xdr:cNvPr id="5" name="テキスト ボックス 4"/>
        <xdr:cNvSpPr txBox="1"/>
      </xdr:nvSpPr>
      <xdr:spPr>
        <a:xfrm>
          <a:off x="514350" y="8736839"/>
          <a:ext cx="786848" cy="42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片道</a:t>
          </a:r>
          <a:r>
            <a:rPr kumimoji="1" lang="en-US" altLang="ja-JP" sz="800"/>
            <a:t>2km</a:t>
          </a:r>
          <a:r>
            <a:rPr kumimoji="1" lang="ja-JP" altLang="en-US" sz="800"/>
            <a:t>以上のみ対象</a:t>
          </a:r>
        </a:p>
      </xdr:txBody>
    </xdr:sp>
    <xdr:clientData/>
  </xdr:oneCellAnchor>
  <xdr:oneCellAnchor>
    <xdr:from>
      <xdr:col>2</xdr:col>
      <xdr:colOff>314737</xdr:colOff>
      <xdr:row>31</xdr:row>
      <xdr:rowOff>60049</xdr:rowOff>
    </xdr:from>
    <xdr:ext cx="786848" cy="339443"/>
    <xdr:sp macro="" textlink="">
      <xdr:nvSpPr>
        <xdr:cNvPr id="6" name="テキスト ボックス 5"/>
        <xdr:cNvSpPr txBox="1"/>
      </xdr:nvSpPr>
      <xdr:spPr>
        <a:xfrm>
          <a:off x="505237" y="7775299"/>
          <a:ext cx="786848" cy="339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r>
            <a:rPr kumimoji="1" lang="en-US" altLang="ja-JP" sz="800"/>
            <a:t>※</a:t>
          </a:r>
          <a:r>
            <a:rPr kumimoji="1" lang="ja-JP" altLang="en-US" sz="800"/>
            <a:t>介護者がいる場合、記入。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323848</xdr:colOff>
          <xdr:row>40</xdr:row>
          <xdr:rowOff>3331</xdr:rowOff>
        </xdr:from>
        <xdr:to>
          <xdr:col>14</xdr:col>
          <xdr:colOff>471978</xdr:colOff>
          <xdr:row>57</xdr:row>
          <xdr:rowOff>392542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[1]口座振込欄!$B$2:$R$12" spid="_x0000_s1536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14348" y="10023631"/>
              <a:ext cx="5110655" cy="31990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12</xdr:col>
      <xdr:colOff>352425</xdr:colOff>
      <xdr:row>11</xdr:row>
      <xdr:rowOff>66674</xdr:rowOff>
    </xdr:from>
    <xdr:to>
      <xdr:col>20</xdr:col>
      <xdr:colOff>266701</xdr:colOff>
      <xdr:row>12</xdr:row>
      <xdr:rowOff>257175</xdr:rowOff>
    </xdr:to>
    <xdr:sp macro="" textlink="">
      <xdr:nvSpPr>
        <xdr:cNvPr id="8" name="テキスト ボックス 7"/>
        <xdr:cNvSpPr txBox="1"/>
      </xdr:nvSpPr>
      <xdr:spPr>
        <a:xfrm>
          <a:off x="4314825" y="2762249"/>
          <a:ext cx="4371976" cy="285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※</a:t>
          </a:r>
          <a:r>
            <a:rPr kumimoji="1" lang="ja-JP" altLang="en-US" sz="900" b="1"/>
            <a:t>申請が初めての方／口座を変更したい方</a:t>
          </a:r>
          <a:r>
            <a:rPr kumimoji="1" lang="ja-JP" altLang="en-US" sz="900"/>
            <a:t>は下の口座欄をご記入ください。</a:t>
          </a:r>
        </a:p>
      </xdr:txBody>
    </xdr:sp>
    <xdr:clientData/>
  </xdr:twoCellAnchor>
  <xdr:twoCellAnchor>
    <xdr:from>
      <xdr:col>23</xdr:col>
      <xdr:colOff>419099</xdr:colOff>
      <xdr:row>4</xdr:row>
      <xdr:rowOff>38100</xdr:rowOff>
    </xdr:from>
    <xdr:to>
      <xdr:col>27</xdr:col>
      <xdr:colOff>371475</xdr:colOff>
      <xdr:row>9</xdr:row>
      <xdr:rowOff>171450</xdr:rowOff>
    </xdr:to>
    <xdr:sp macro="" textlink="">
      <xdr:nvSpPr>
        <xdr:cNvPr id="9" name="角丸四角形吹き出し 8"/>
        <xdr:cNvSpPr/>
      </xdr:nvSpPr>
      <xdr:spPr>
        <a:xfrm>
          <a:off x="9925049" y="990600"/>
          <a:ext cx="2962276" cy="1266825"/>
        </a:xfrm>
        <a:prstGeom prst="wedgeRoundRectCallout">
          <a:avLst>
            <a:gd name="adj1" fmla="val -21511"/>
            <a:gd name="adj2" fmla="val -71462"/>
            <a:gd name="adj3" fmla="val 16667"/>
          </a:avLst>
        </a:prstGeom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【反映方法】</a:t>
          </a: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入力用シート（申請者・通所者）の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No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を入力すると、申請書に各申請の内容が反映されます。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※一部分の入力であっても、反映されます。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595316</xdr:colOff>
      <xdr:row>15</xdr:row>
      <xdr:rowOff>323849</xdr:rowOff>
    </xdr:from>
    <xdr:to>
      <xdr:col>25</xdr:col>
      <xdr:colOff>381000</xdr:colOff>
      <xdr:row>25</xdr:row>
      <xdr:rowOff>209550</xdr:rowOff>
    </xdr:to>
    <xdr:sp macro="" textlink="">
      <xdr:nvSpPr>
        <xdr:cNvPr id="10" name="角丸四角形吹き出し 9"/>
        <xdr:cNvSpPr/>
      </xdr:nvSpPr>
      <xdr:spPr>
        <a:xfrm>
          <a:off x="9415466" y="3724274"/>
          <a:ext cx="2109784" cy="2371726"/>
        </a:xfrm>
        <a:prstGeom prst="wedgeRoundRectCallout">
          <a:avLst>
            <a:gd name="adj1" fmla="val -60930"/>
            <a:gd name="adj2" fmla="val 22687"/>
            <a:gd name="adj3" fmla="val 16667"/>
          </a:avLst>
        </a:prstGeom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★留意事項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①手帳の保有状況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②「バス・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JR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」利用の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「行・帰」は、それぞれ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〇をつけてください。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③口座の記入についても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新規・口座変更の方は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忘れずに記入するよう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お願いします。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2-&#21508;&#20107;&#21209;&#20107;&#26989;/3056-&#20132;&#36890;&#36027;&#21161;&#25104;/000&#30003;&#35531;&#26360;&#12539;&#12481;&#12521;&#12471;&#12394;&#12393;&#12398;&#12487;&#12540;&#12479;/&#20196;&#21644;7&#24180;&#24230;/(R7.4&#65374;)&#24111;&#24195;&#24066;&#38556;&#23475;&#32773;&#65288;&#20816;&#65289;&#36890;&#25152;&#26045;&#35373;&#31561;&#20132;&#36890;&#36027;&#21161;&#25104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要領"/>
      <sheetName val="Ｒ7年度版"/>
      <sheetName val="Ｒ7年度版 (入力反映用)"/>
      <sheetName val="口座振込欄"/>
      <sheetName val="入力用シート（申請者・通所者）"/>
      <sheetName val="入力用シート (申請内容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Y58"/>
  <sheetViews>
    <sheetView showGridLines="0" tabSelected="1" showWhiteSpace="0" view="pageBreakPreview" zoomScaleNormal="100" zoomScaleSheetLayoutView="100" workbookViewId="0">
      <selection activeCell="C6" sqref="C6:U9"/>
    </sheetView>
  </sheetViews>
  <sheetFormatPr defaultRowHeight="25.5" customHeight="1" x14ac:dyDescent="0.15"/>
  <cols>
    <col min="1" max="2" width="1.25" style="1" customWidth="1"/>
    <col min="3" max="3" width="4.25" style="1" customWidth="1"/>
    <col min="4" max="4" width="2.375" style="1" customWidth="1"/>
    <col min="5" max="5" width="9" style="1" customWidth="1"/>
    <col min="6" max="6" width="3.125" style="1" customWidth="1"/>
    <col min="7" max="7" width="5.5" style="1" bestFit="1" customWidth="1"/>
    <col min="8" max="8" width="7.375" style="1" customWidth="1"/>
    <col min="9" max="9" width="6.25" style="1" customWidth="1"/>
    <col min="10" max="10" width="1.25" style="1" customWidth="1"/>
    <col min="11" max="11" width="2.5" style="1" customWidth="1"/>
    <col min="12" max="12" width="7.875" style="1" customWidth="1"/>
    <col min="13" max="13" width="10" style="1" customWidth="1"/>
    <col min="14" max="14" width="5.625" style="1" customWidth="1"/>
    <col min="15" max="15" width="8.375" style="1" customWidth="1"/>
    <col min="16" max="16" width="3.125" style="1" customWidth="1"/>
    <col min="17" max="17" width="1.25" style="1" customWidth="1"/>
    <col min="18" max="18" width="3.75" style="1" customWidth="1"/>
    <col min="19" max="19" width="19.75" style="1" customWidth="1"/>
    <col min="20" max="20" width="6.5" style="1" customWidth="1"/>
    <col min="21" max="21" width="3.875" style="1" customWidth="1"/>
    <col min="22" max="22" width="1.375" style="1" customWidth="1"/>
    <col min="23" max="16384" width="9" style="1"/>
  </cols>
  <sheetData>
    <row r="1" spans="2:22" ht="24" customHeight="1" x14ac:dyDescent="0.15">
      <c r="B1" s="1" t="s">
        <v>0</v>
      </c>
      <c r="S1" s="2"/>
      <c r="V1" s="3"/>
    </row>
    <row r="2" spans="2:22" ht="24" customHeight="1" x14ac:dyDescent="0.15">
      <c r="B2" s="4"/>
      <c r="C2" s="221" t="s">
        <v>1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2:22" ht="13.5" x14ac:dyDescent="0.15">
      <c r="T3" s="2"/>
      <c r="U3" s="2" t="s">
        <v>2</v>
      </c>
    </row>
    <row r="4" spans="2:22" ht="13.5" x14ac:dyDescent="0.15">
      <c r="B4" s="222" t="s">
        <v>3</v>
      </c>
      <c r="C4" s="222"/>
      <c r="D4" s="222"/>
      <c r="E4" s="222"/>
      <c r="F4" s="222"/>
      <c r="G4" s="222"/>
      <c r="H4" s="222"/>
      <c r="I4" s="222"/>
      <c r="M4" s="5"/>
      <c r="S4" s="220"/>
      <c r="T4" s="220"/>
    </row>
    <row r="5" spans="2:22" ht="13.5" customHeight="1" x14ac:dyDescent="0.15">
      <c r="B5" s="5"/>
      <c r="C5" s="223"/>
      <c r="D5" s="223"/>
      <c r="E5" s="223"/>
      <c r="F5" s="223"/>
      <c r="G5" s="223"/>
      <c r="H5" s="223"/>
      <c r="I5" s="223"/>
      <c r="J5" s="223"/>
      <c r="K5" s="223"/>
      <c r="L5" s="5"/>
      <c r="M5" s="5"/>
      <c r="S5" s="118"/>
      <c r="T5" s="118"/>
    </row>
    <row r="6" spans="2:22" ht="16.5" customHeight="1" x14ac:dyDescent="0.15">
      <c r="B6" s="5"/>
      <c r="C6" s="223" t="s">
        <v>4</v>
      </c>
      <c r="D6" s="223"/>
      <c r="E6" s="223"/>
      <c r="F6" s="223"/>
      <c r="G6" s="223"/>
      <c r="H6" s="223"/>
      <c r="I6" s="223"/>
      <c r="J6" s="223"/>
      <c r="K6" s="223"/>
      <c r="N6" s="223" t="s">
        <v>5</v>
      </c>
      <c r="O6" s="223"/>
      <c r="P6" s="223"/>
      <c r="Q6" s="223"/>
      <c r="R6" s="223"/>
      <c r="S6" s="223"/>
      <c r="T6" s="223"/>
      <c r="U6" s="223"/>
    </row>
    <row r="7" spans="2:22" ht="13.5" customHeight="1" x14ac:dyDescent="0.15">
      <c r="B7" s="5"/>
      <c r="C7" s="218" t="s">
        <v>6</v>
      </c>
      <c r="D7" s="218"/>
      <c r="E7" s="218"/>
      <c r="F7" s="218"/>
      <c r="G7" s="218"/>
      <c r="H7" s="218"/>
      <c r="I7" s="218"/>
      <c r="J7" s="218"/>
      <c r="K7" s="218"/>
      <c r="L7" s="218"/>
      <c r="N7" s="1" t="s">
        <v>39</v>
      </c>
      <c r="O7" s="220"/>
      <c r="P7" s="220"/>
      <c r="Q7" s="1" t="s">
        <v>40</v>
      </c>
    </row>
    <row r="8" spans="2:22" ht="24" customHeight="1" x14ac:dyDescent="0.15">
      <c r="B8" s="5"/>
      <c r="C8" s="219"/>
      <c r="D8" s="219"/>
      <c r="E8" s="219"/>
      <c r="F8" s="219"/>
      <c r="G8" s="219"/>
      <c r="H8" s="219"/>
      <c r="I8" s="219"/>
      <c r="J8" s="219"/>
      <c r="K8" s="219"/>
      <c r="L8" s="219"/>
      <c r="N8" s="6" t="s">
        <v>7</v>
      </c>
      <c r="O8" s="6"/>
      <c r="P8" s="6"/>
      <c r="Q8" s="6"/>
      <c r="R8" s="6"/>
      <c r="S8" s="6"/>
      <c r="T8" s="6"/>
      <c r="U8" s="6"/>
    </row>
    <row r="9" spans="2:22" ht="24" customHeight="1" x14ac:dyDescent="0.15">
      <c r="B9" s="5"/>
      <c r="C9" s="205" t="s">
        <v>8</v>
      </c>
      <c r="D9" s="205"/>
      <c r="E9" s="206"/>
      <c r="F9" s="206"/>
      <c r="G9" s="206"/>
      <c r="H9" s="206"/>
      <c r="I9" s="206"/>
      <c r="J9" s="206"/>
      <c r="K9" s="206"/>
      <c r="L9" s="206"/>
      <c r="N9" s="7" t="s">
        <v>9</v>
      </c>
      <c r="O9" s="21" t="s">
        <v>10</v>
      </c>
      <c r="P9" s="21"/>
      <c r="Q9" s="21"/>
      <c r="R9" s="21"/>
      <c r="S9" s="21"/>
      <c r="T9" s="21"/>
      <c r="U9" s="21"/>
    </row>
    <row r="10" spans="2:22" ht="24" customHeight="1" x14ac:dyDescent="0.15">
      <c r="B10" s="5"/>
      <c r="C10" s="205" t="s">
        <v>11</v>
      </c>
      <c r="D10" s="205"/>
      <c r="E10" s="206"/>
      <c r="F10" s="206"/>
      <c r="G10" s="206"/>
      <c r="H10" s="206"/>
      <c r="I10" s="206"/>
      <c r="J10" s="206"/>
      <c r="K10" s="206"/>
      <c r="L10" s="206"/>
      <c r="N10" s="8" t="s">
        <v>12</v>
      </c>
      <c r="O10" s="8"/>
      <c r="P10" s="8"/>
      <c r="Q10" s="8"/>
      <c r="R10" s="8"/>
      <c r="S10" s="8"/>
      <c r="T10" s="8"/>
      <c r="U10" s="8"/>
    </row>
    <row r="11" spans="2:22" ht="24" customHeight="1" x14ac:dyDescent="0.15">
      <c r="B11" s="5"/>
      <c r="C11" s="205" t="s">
        <v>41</v>
      </c>
      <c r="D11" s="205"/>
      <c r="E11" s="206"/>
      <c r="F11" s="206"/>
      <c r="G11" s="206"/>
      <c r="H11" s="206"/>
      <c r="I11" s="206"/>
      <c r="J11" s="206"/>
      <c r="K11" s="22"/>
      <c r="L11" s="22" t="s">
        <v>42</v>
      </c>
      <c r="N11" s="7" t="s">
        <v>13</v>
      </c>
      <c r="O11" s="7"/>
      <c r="P11" s="7"/>
      <c r="Q11" s="7"/>
      <c r="R11" s="7"/>
      <c r="S11" s="7"/>
      <c r="T11" s="7"/>
      <c r="U11" s="9" t="s">
        <v>14</v>
      </c>
    </row>
    <row r="12" spans="2:22" ht="7.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22" ht="21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N13" s="207"/>
      <c r="O13" s="207"/>
      <c r="P13" s="207"/>
      <c r="Q13" s="207"/>
      <c r="R13" s="207"/>
      <c r="S13" s="207"/>
      <c r="T13" s="207"/>
      <c r="U13" s="207"/>
    </row>
    <row r="14" spans="2:22" ht="7.5" customHeight="1" x14ac:dyDescent="0.15"/>
    <row r="15" spans="2:22" ht="19.5" customHeight="1" x14ac:dyDescent="0.15">
      <c r="B15" s="23"/>
      <c r="C15" s="185" t="s">
        <v>43</v>
      </c>
      <c r="D15" s="185"/>
      <c r="E15" s="185"/>
      <c r="F15" s="185"/>
      <c r="G15" s="185"/>
      <c r="H15" s="24" t="s">
        <v>44</v>
      </c>
      <c r="I15" s="208"/>
      <c r="J15" s="209"/>
      <c r="K15" s="209"/>
      <c r="L15" s="209"/>
      <c r="M15" s="209"/>
      <c r="N15" s="209"/>
      <c r="O15" s="209"/>
      <c r="P15" s="210"/>
      <c r="Q15" s="344" t="s">
        <v>45</v>
      </c>
      <c r="R15" s="345"/>
      <c r="S15" s="211" t="s">
        <v>118</v>
      </c>
      <c r="T15" s="211"/>
      <c r="U15" s="212"/>
    </row>
    <row r="16" spans="2:22" ht="39" customHeight="1" x14ac:dyDescent="0.15">
      <c r="B16" s="25"/>
      <c r="C16" s="187"/>
      <c r="D16" s="187"/>
      <c r="E16" s="187"/>
      <c r="F16" s="187"/>
      <c r="G16" s="187"/>
      <c r="H16" s="26" t="s">
        <v>46</v>
      </c>
      <c r="I16" s="215"/>
      <c r="J16" s="216"/>
      <c r="K16" s="216"/>
      <c r="L16" s="216"/>
      <c r="M16" s="216"/>
      <c r="N16" s="216"/>
      <c r="O16" s="216"/>
      <c r="P16" s="217"/>
      <c r="Q16" s="346"/>
      <c r="R16" s="347"/>
      <c r="S16" s="213"/>
      <c r="T16" s="213"/>
      <c r="U16" s="214"/>
    </row>
    <row r="17" spans="2:25" ht="17.25" customHeight="1" x14ac:dyDescent="0.15">
      <c r="B17" s="11"/>
      <c r="C17" s="176" t="s">
        <v>15</v>
      </c>
      <c r="D17" s="176"/>
      <c r="E17" s="176"/>
      <c r="F17" s="176"/>
      <c r="G17" s="176"/>
      <c r="H17" s="178" t="s">
        <v>119</v>
      </c>
      <c r="I17" s="179"/>
      <c r="J17" s="179"/>
      <c r="K17" s="179"/>
      <c r="L17" s="179"/>
      <c r="M17" s="179"/>
      <c r="N17" s="179"/>
      <c r="O17" s="180"/>
      <c r="P17" s="180"/>
      <c r="Q17" s="180"/>
      <c r="R17" s="180"/>
      <c r="S17" s="179"/>
      <c r="T17" s="179"/>
      <c r="U17" s="181"/>
    </row>
    <row r="18" spans="2:25" ht="15.75" customHeight="1" x14ac:dyDescent="0.15">
      <c r="B18" s="12"/>
      <c r="C18" s="177"/>
      <c r="D18" s="177"/>
      <c r="E18" s="177"/>
      <c r="F18" s="177"/>
      <c r="G18" s="177"/>
      <c r="H18" s="27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9" t="s">
        <v>47</v>
      </c>
    </row>
    <row r="19" spans="2:25" ht="42" customHeight="1" x14ac:dyDescent="0.15">
      <c r="B19" s="10"/>
      <c r="C19" s="182" t="s">
        <v>16</v>
      </c>
      <c r="D19" s="182"/>
      <c r="E19" s="182"/>
      <c r="F19" s="182"/>
      <c r="G19" s="182"/>
      <c r="H19" s="30"/>
      <c r="I19" s="31"/>
      <c r="J19" s="31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4"/>
    </row>
    <row r="20" spans="2:25" ht="12" customHeight="1" x14ac:dyDescent="0.15">
      <c r="B20" s="32"/>
      <c r="C20" s="185" t="s">
        <v>48</v>
      </c>
      <c r="D20" s="185"/>
      <c r="E20" s="185"/>
      <c r="F20" s="185"/>
      <c r="G20" s="185"/>
      <c r="H20" s="188" t="s">
        <v>49</v>
      </c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89"/>
      <c r="T20" s="193" t="s">
        <v>17</v>
      </c>
      <c r="U20" s="194"/>
    </row>
    <row r="21" spans="2:25" ht="6.75" customHeight="1" x14ac:dyDescent="0.15">
      <c r="B21" s="33"/>
      <c r="C21" s="186"/>
      <c r="D21" s="186"/>
      <c r="E21" s="186"/>
      <c r="F21" s="186"/>
      <c r="G21" s="186"/>
      <c r="H21" s="190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2"/>
      <c r="T21" s="195"/>
      <c r="U21" s="196"/>
    </row>
    <row r="22" spans="2:25" ht="16.5" customHeight="1" x14ac:dyDescent="0.15">
      <c r="B22" s="33"/>
      <c r="C22" s="186"/>
      <c r="D22" s="186"/>
      <c r="E22" s="186"/>
      <c r="F22" s="186"/>
      <c r="G22" s="186"/>
      <c r="H22" s="199" t="s">
        <v>50</v>
      </c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1"/>
      <c r="T22" s="195"/>
      <c r="U22" s="196"/>
    </row>
    <row r="23" spans="2:25" ht="16.5" customHeight="1" x14ac:dyDescent="0.15">
      <c r="B23" s="25"/>
      <c r="C23" s="187"/>
      <c r="D23" s="187"/>
      <c r="E23" s="187"/>
      <c r="F23" s="187"/>
      <c r="G23" s="187"/>
      <c r="H23" s="202" t="s">
        <v>51</v>
      </c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4"/>
      <c r="T23" s="197"/>
      <c r="U23" s="198"/>
    </row>
    <row r="24" spans="2:25" s="5" customFormat="1" ht="3" customHeight="1" thickBot="1" x14ac:dyDescent="0.2">
      <c r="B24" s="13"/>
      <c r="C24" s="14"/>
      <c r="D24" s="14"/>
      <c r="E24" s="14"/>
      <c r="F24" s="14"/>
      <c r="G24" s="14"/>
      <c r="H24" s="14"/>
      <c r="I24" s="14"/>
      <c r="J24" s="13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2:25" ht="27" customHeight="1" thickTop="1" thickBot="1" x14ac:dyDescent="0.2">
      <c r="B25" s="165" t="s">
        <v>18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348"/>
      <c r="R25" s="349" t="s">
        <v>19</v>
      </c>
      <c r="S25" s="350"/>
      <c r="T25" s="350"/>
      <c r="U25" s="351"/>
    </row>
    <row r="26" spans="2:25" ht="24" customHeight="1" thickTop="1" x14ac:dyDescent="0.15">
      <c r="B26" s="352" t="s">
        <v>52</v>
      </c>
      <c r="C26" s="353"/>
      <c r="D26" s="138" t="s">
        <v>53</v>
      </c>
      <c r="E26" s="139"/>
      <c r="F26" s="169" t="s">
        <v>21</v>
      </c>
      <c r="G26" s="170"/>
      <c r="H26" s="171" t="s">
        <v>35</v>
      </c>
      <c r="I26" s="172"/>
      <c r="J26" s="172"/>
      <c r="K26" s="172"/>
      <c r="L26" s="172"/>
      <c r="M26" s="172"/>
      <c r="N26" s="173"/>
      <c r="O26" s="174" t="s">
        <v>22</v>
      </c>
      <c r="P26" s="175"/>
      <c r="R26" s="354" t="s">
        <v>120</v>
      </c>
      <c r="S26" s="355"/>
      <c r="T26" s="355"/>
      <c r="U26" s="356"/>
    </row>
    <row r="27" spans="2:25" ht="24" customHeight="1" x14ac:dyDescent="0.15">
      <c r="B27" s="167"/>
      <c r="C27" s="357"/>
      <c r="D27" s="123"/>
      <c r="E27" s="124"/>
      <c r="F27" s="160" t="s">
        <v>36</v>
      </c>
      <c r="G27" s="161"/>
      <c r="H27" s="162" t="s">
        <v>23</v>
      </c>
      <c r="I27" s="163"/>
      <c r="J27" s="163"/>
      <c r="K27" s="163"/>
      <c r="L27" s="163"/>
      <c r="M27" s="163"/>
      <c r="N27" s="164"/>
      <c r="O27" s="119"/>
      <c r="P27" s="34" t="s">
        <v>24</v>
      </c>
      <c r="Q27" s="358"/>
      <c r="R27" s="359"/>
      <c r="S27" s="360"/>
      <c r="T27" s="360"/>
      <c r="U27" s="361"/>
    </row>
    <row r="28" spans="2:25" ht="24" customHeight="1" x14ac:dyDescent="0.15">
      <c r="B28" s="167"/>
      <c r="C28" s="357"/>
      <c r="D28" s="123"/>
      <c r="E28" s="124"/>
      <c r="F28" s="160" t="s">
        <v>37</v>
      </c>
      <c r="G28" s="161"/>
      <c r="H28" s="162" t="s">
        <v>23</v>
      </c>
      <c r="I28" s="163"/>
      <c r="J28" s="163"/>
      <c r="K28" s="163"/>
      <c r="L28" s="163"/>
      <c r="M28" s="163"/>
      <c r="N28" s="164"/>
      <c r="O28" s="119"/>
      <c r="P28" s="34" t="s">
        <v>24</v>
      </c>
      <c r="Q28" s="358"/>
      <c r="R28" s="362" t="s">
        <v>121</v>
      </c>
      <c r="S28" s="363"/>
      <c r="T28" s="363"/>
      <c r="U28" s="364"/>
    </row>
    <row r="29" spans="2:25" ht="24" customHeight="1" x14ac:dyDescent="0.15">
      <c r="B29" s="167"/>
      <c r="C29" s="357"/>
      <c r="D29" s="123"/>
      <c r="E29" s="124"/>
      <c r="F29" s="160" t="s">
        <v>38</v>
      </c>
      <c r="G29" s="161"/>
      <c r="H29" s="162" t="s">
        <v>23</v>
      </c>
      <c r="I29" s="163"/>
      <c r="J29" s="163"/>
      <c r="K29" s="163"/>
      <c r="L29" s="163"/>
      <c r="M29" s="163"/>
      <c r="N29" s="164"/>
      <c r="O29" s="119"/>
      <c r="P29" s="34" t="s">
        <v>24</v>
      </c>
      <c r="Q29" s="358"/>
      <c r="R29" s="359"/>
      <c r="S29" s="360"/>
      <c r="T29" s="360"/>
      <c r="U29" s="361"/>
    </row>
    <row r="30" spans="2:25" ht="24" customHeight="1" x14ac:dyDescent="0.15">
      <c r="B30" s="167"/>
      <c r="C30" s="357"/>
      <c r="D30" s="123"/>
      <c r="E30" s="124"/>
      <c r="F30" s="149" t="s">
        <v>25</v>
      </c>
      <c r="G30" s="150"/>
      <c r="H30" s="150"/>
      <c r="I30" s="150"/>
      <c r="J30" s="150"/>
      <c r="K30" s="150"/>
      <c r="L30" s="20"/>
      <c r="M30" s="5"/>
      <c r="N30" s="18"/>
      <c r="O30" s="18"/>
      <c r="P30" s="35" t="s">
        <v>28</v>
      </c>
      <c r="Q30" s="365"/>
      <c r="R30" s="362" t="s">
        <v>122</v>
      </c>
      <c r="S30" s="363"/>
      <c r="T30" s="363"/>
      <c r="U30" s="364"/>
    </row>
    <row r="31" spans="2:25" ht="24" customHeight="1" x14ac:dyDescent="0.15">
      <c r="B31" s="167"/>
      <c r="C31" s="357"/>
      <c r="D31" s="123"/>
      <c r="E31" s="124"/>
      <c r="F31" s="152" t="s">
        <v>26</v>
      </c>
      <c r="G31" s="153"/>
      <c r="H31" s="153"/>
      <c r="I31" s="153"/>
      <c r="J31" s="153"/>
      <c r="K31" s="153"/>
      <c r="L31" s="36"/>
      <c r="M31" s="37"/>
      <c r="N31" s="38"/>
      <c r="O31" s="38"/>
      <c r="P31" s="39" t="s">
        <v>28</v>
      </c>
      <c r="Q31" s="365"/>
      <c r="R31" s="366" t="s">
        <v>122</v>
      </c>
      <c r="S31" s="367"/>
      <c r="T31" s="367"/>
      <c r="U31" s="368"/>
      <c r="Y31" s="1" t="s">
        <v>54</v>
      </c>
    </row>
    <row r="32" spans="2:25" ht="20.25" customHeight="1" x14ac:dyDescent="0.15">
      <c r="B32" s="167"/>
      <c r="C32" s="357"/>
      <c r="D32" s="154"/>
      <c r="E32" s="155"/>
      <c r="F32" s="156" t="s">
        <v>27</v>
      </c>
      <c r="G32" s="157"/>
      <c r="H32" s="157"/>
      <c r="I32" s="157"/>
      <c r="J32" s="157"/>
      <c r="K32" s="157"/>
      <c r="L32" s="40"/>
      <c r="M32" s="5"/>
      <c r="N32" s="41"/>
      <c r="O32" s="18"/>
      <c r="P32" s="35" t="s">
        <v>28</v>
      </c>
      <c r="Q32" s="365"/>
      <c r="R32" s="369" t="s">
        <v>122</v>
      </c>
      <c r="S32" s="370"/>
      <c r="T32" s="370"/>
      <c r="U32" s="371"/>
    </row>
    <row r="33" spans="2:24" ht="20.25" customHeight="1" thickBot="1" x14ac:dyDescent="0.2">
      <c r="B33" s="167"/>
      <c r="C33" s="357"/>
      <c r="D33" s="123"/>
      <c r="E33" s="124"/>
      <c r="F33" s="159" t="s">
        <v>29</v>
      </c>
      <c r="G33" s="135"/>
      <c r="H33" s="135"/>
      <c r="I33" s="135"/>
      <c r="J33" s="135"/>
      <c r="K33" s="135"/>
      <c r="L33" s="40"/>
      <c r="M33" s="5"/>
      <c r="N33" s="42"/>
      <c r="O33" s="18"/>
      <c r="P33" s="35" t="s">
        <v>28</v>
      </c>
      <c r="Q33" s="365"/>
      <c r="R33" s="372" t="s">
        <v>122</v>
      </c>
      <c r="S33" s="373"/>
      <c r="T33" s="373"/>
      <c r="U33" s="374"/>
    </row>
    <row r="34" spans="2:24" ht="26.25" customHeight="1" thickTop="1" x14ac:dyDescent="0.15">
      <c r="B34" s="167"/>
      <c r="C34" s="357"/>
      <c r="D34" s="138" t="s">
        <v>30</v>
      </c>
      <c r="E34" s="139"/>
      <c r="F34" s="140" t="s">
        <v>32</v>
      </c>
      <c r="G34" s="141"/>
      <c r="H34" s="141"/>
      <c r="I34" s="141"/>
      <c r="J34" s="43"/>
      <c r="K34" s="43"/>
      <c r="L34" s="43"/>
      <c r="M34" s="44"/>
      <c r="N34" s="45"/>
      <c r="O34" s="45"/>
      <c r="P34" s="46" t="s">
        <v>123</v>
      </c>
      <c r="Q34" s="365"/>
      <c r="R34" s="354" t="s">
        <v>31</v>
      </c>
      <c r="S34" s="355"/>
      <c r="T34" s="355"/>
      <c r="U34" s="356"/>
    </row>
    <row r="35" spans="2:24" ht="21" customHeight="1" x14ac:dyDescent="0.15">
      <c r="B35" s="167"/>
      <c r="C35" s="357"/>
      <c r="D35" s="123"/>
      <c r="E35" s="124"/>
      <c r="F35" s="143"/>
      <c r="G35" s="144"/>
      <c r="H35" s="144"/>
      <c r="I35" s="144"/>
      <c r="J35" s="144"/>
      <c r="K35" s="144"/>
      <c r="L35" s="144"/>
      <c r="M35" s="20"/>
      <c r="N35" s="20"/>
      <c r="O35" s="20"/>
      <c r="P35" s="47"/>
      <c r="Q35" s="365"/>
      <c r="R35" s="375" t="s">
        <v>124</v>
      </c>
      <c r="S35" s="376"/>
      <c r="T35" s="376"/>
      <c r="U35" s="377"/>
    </row>
    <row r="36" spans="2:24" ht="21.75" customHeight="1" thickBot="1" x14ac:dyDescent="0.2">
      <c r="B36" s="167"/>
      <c r="C36" s="357"/>
      <c r="D36" s="125"/>
      <c r="E36" s="126"/>
      <c r="F36" s="146" t="s">
        <v>33</v>
      </c>
      <c r="G36" s="147"/>
      <c r="H36" s="147"/>
      <c r="I36" s="147"/>
      <c r="J36" s="48"/>
      <c r="K36" s="48"/>
      <c r="L36" s="48"/>
      <c r="M36" s="49"/>
      <c r="N36" s="50"/>
      <c r="O36" s="50"/>
      <c r="P36" s="51" t="s">
        <v>123</v>
      </c>
      <c r="Q36" s="378"/>
      <c r="R36" s="379" t="s">
        <v>124</v>
      </c>
      <c r="S36" s="380"/>
      <c r="T36" s="380"/>
      <c r="U36" s="381"/>
    </row>
    <row r="37" spans="2:24" ht="24" customHeight="1" thickTop="1" x14ac:dyDescent="0.15">
      <c r="B37" s="167"/>
      <c r="C37" s="357"/>
      <c r="D37" s="138" t="s">
        <v>55</v>
      </c>
      <c r="E37" s="139"/>
      <c r="F37" s="127" t="s">
        <v>56</v>
      </c>
      <c r="G37" s="128"/>
      <c r="H37" s="131" t="s">
        <v>57</v>
      </c>
      <c r="I37" s="131"/>
      <c r="J37" s="131"/>
      <c r="K37" s="131"/>
      <c r="L37" s="382" t="s">
        <v>58</v>
      </c>
      <c r="M37" s="382"/>
      <c r="N37" s="382"/>
      <c r="O37" s="382"/>
      <c r="P37" s="383"/>
      <c r="Q37" s="365"/>
      <c r="R37" s="384"/>
      <c r="S37" s="385"/>
      <c r="T37" s="385"/>
      <c r="U37" s="386"/>
      <c r="X37" s="1" t="s">
        <v>56</v>
      </c>
    </row>
    <row r="38" spans="2:24" ht="14.25" customHeight="1" thickBot="1" x14ac:dyDescent="0.2">
      <c r="B38" s="167"/>
      <c r="C38" s="357"/>
      <c r="D38" s="125"/>
      <c r="E38" s="126"/>
      <c r="F38" s="129"/>
      <c r="G38" s="130"/>
      <c r="H38" s="132"/>
      <c r="I38" s="132"/>
      <c r="J38" s="132"/>
      <c r="K38" s="132"/>
      <c r="L38" s="135"/>
      <c r="M38" s="135"/>
      <c r="N38" s="135"/>
      <c r="O38" s="135"/>
      <c r="P38" s="136"/>
      <c r="Q38" s="378"/>
      <c r="R38" s="387" t="s">
        <v>125</v>
      </c>
      <c r="S38" s="388"/>
      <c r="T38" s="388"/>
      <c r="U38" s="389"/>
      <c r="X38" s="1" t="s">
        <v>59</v>
      </c>
    </row>
    <row r="39" spans="2:24" ht="8.25" customHeight="1" thickTop="1" thickBot="1" x14ac:dyDescent="0.2">
      <c r="B39" s="390" t="s">
        <v>126</v>
      </c>
      <c r="C39" s="391"/>
      <c r="D39" s="392" t="s">
        <v>127</v>
      </c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4"/>
      <c r="Q39" s="18"/>
      <c r="R39" s="18"/>
      <c r="S39" s="18"/>
      <c r="T39" s="18"/>
      <c r="U39" s="18"/>
    </row>
    <row r="40" spans="2:24" ht="26.25" customHeight="1" thickTop="1" x14ac:dyDescent="0.15">
      <c r="B40" s="395"/>
      <c r="C40" s="396"/>
      <c r="D40" s="397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9"/>
      <c r="Q40" s="18"/>
      <c r="R40" s="400" t="s">
        <v>34</v>
      </c>
      <c r="S40" s="401"/>
      <c r="T40" s="401"/>
      <c r="U40" s="402"/>
    </row>
    <row r="41" spans="2:24" ht="39" customHeight="1" thickBot="1" x14ac:dyDescent="0.2">
      <c r="B41" s="395"/>
      <c r="C41" s="396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121"/>
      <c r="P41" s="121"/>
      <c r="Q41" s="403"/>
      <c r="R41" s="404" t="s">
        <v>128</v>
      </c>
      <c r="S41" s="405"/>
      <c r="T41" s="405"/>
      <c r="U41" s="406"/>
    </row>
    <row r="42" spans="2:24" ht="3" customHeight="1" thickTop="1" x14ac:dyDescent="0.15">
      <c r="B42" s="395"/>
      <c r="C42" s="396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2"/>
      <c r="R42" s="122"/>
      <c r="S42" s="122"/>
      <c r="T42" s="122"/>
      <c r="U42" s="122"/>
    </row>
    <row r="43" spans="2:24" ht="14.25" customHeight="1" x14ac:dyDescent="0.15">
      <c r="B43" s="395"/>
      <c r="C43" s="396"/>
      <c r="D43" s="17"/>
      <c r="E43" s="17"/>
      <c r="F43" s="17"/>
      <c r="G43" s="17"/>
      <c r="H43" s="17"/>
      <c r="I43" s="17"/>
      <c r="J43" s="5"/>
      <c r="K43" s="18"/>
      <c r="L43" s="18"/>
      <c r="M43" s="18"/>
      <c r="N43" s="18"/>
      <c r="O43" s="18"/>
      <c r="P43" s="18"/>
    </row>
    <row r="44" spans="2:24" ht="45" customHeight="1" x14ac:dyDescent="0.15">
      <c r="B44" s="395"/>
      <c r="C44" s="396"/>
      <c r="D44" s="17"/>
      <c r="E44" s="17"/>
      <c r="F44" s="17"/>
      <c r="G44" s="17"/>
      <c r="H44" s="17"/>
      <c r="I44" s="17"/>
      <c r="J44" s="5"/>
      <c r="K44" s="18"/>
      <c r="L44" s="18"/>
      <c r="M44" s="18"/>
      <c r="N44" s="18"/>
      <c r="O44" s="18"/>
      <c r="P44" s="18"/>
    </row>
    <row r="45" spans="2:24" ht="6" customHeight="1" x14ac:dyDescent="0.15">
      <c r="B45" s="395"/>
      <c r="C45" s="396"/>
      <c r="D45" s="17"/>
      <c r="E45" s="17"/>
      <c r="F45" s="17"/>
      <c r="G45" s="17"/>
      <c r="H45" s="17"/>
      <c r="I45" s="17"/>
      <c r="J45" s="5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2:24" ht="6" customHeight="1" x14ac:dyDescent="0.15">
      <c r="B46" s="395"/>
      <c r="C46" s="396"/>
      <c r="D46" s="17"/>
      <c r="E46" s="17"/>
      <c r="F46" s="17"/>
      <c r="G46" s="17"/>
      <c r="H46" s="17"/>
      <c r="I46" s="17"/>
      <c r="J46" s="5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2:24" ht="6" customHeight="1" x14ac:dyDescent="0.15">
      <c r="B47" s="395"/>
      <c r="C47" s="396"/>
      <c r="D47" s="17"/>
      <c r="E47" s="17"/>
      <c r="F47" s="17"/>
      <c r="G47" s="17"/>
      <c r="H47" s="17"/>
      <c r="I47" s="17"/>
      <c r="J47" s="5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2:24" ht="6" customHeight="1" x14ac:dyDescent="0.15">
      <c r="B48" s="395"/>
      <c r="C48" s="396"/>
      <c r="D48" s="17"/>
      <c r="E48" s="17"/>
      <c r="F48" s="17"/>
      <c r="G48" s="17"/>
      <c r="H48" s="17"/>
      <c r="I48" s="17"/>
      <c r="J48" s="5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2:21" ht="6" customHeight="1" x14ac:dyDescent="0.15">
      <c r="B49" s="395"/>
      <c r="C49" s="396"/>
      <c r="D49" s="17"/>
      <c r="E49" s="17"/>
      <c r="F49" s="17"/>
      <c r="G49" s="17"/>
      <c r="H49" s="17"/>
      <c r="I49" s="17"/>
      <c r="J49" s="5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2:21" ht="6" customHeight="1" x14ac:dyDescent="0.15">
      <c r="B50" s="395"/>
      <c r="C50" s="396"/>
      <c r="D50" s="17"/>
      <c r="E50" s="17"/>
      <c r="F50" s="17"/>
      <c r="G50" s="17"/>
      <c r="H50" s="17"/>
      <c r="I50" s="17"/>
      <c r="J50" s="5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2:21" ht="6" customHeight="1" x14ac:dyDescent="0.15">
      <c r="B51" s="395"/>
      <c r="C51" s="396"/>
      <c r="D51" s="17"/>
      <c r="E51" s="17"/>
      <c r="F51" s="17"/>
      <c r="G51" s="17"/>
      <c r="H51" s="17"/>
      <c r="I51" s="17"/>
      <c r="J51" s="5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2:21" ht="6" customHeight="1" x14ac:dyDescent="0.15">
      <c r="B52" s="395"/>
      <c r="C52" s="396"/>
      <c r="D52" s="17"/>
      <c r="E52" s="17"/>
      <c r="F52" s="17"/>
      <c r="G52" s="17"/>
      <c r="H52" s="17"/>
      <c r="I52" s="17"/>
      <c r="J52" s="5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2:21" ht="6" customHeight="1" x14ac:dyDescent="0.15">
      <c r="B53" s="395"/>
      <c r="C53" s="396"/>
      <c r="D53" s="17"/>
      <c r="E53" s="17"/>
      <c r="F53" s="17"/>
      <c r="G53" s="17"/>
      <c r="H53" s="17"/>
      <c r="I53" s="17"/>
      <c r="J53" s="5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2:21" ht="6" customHeight="1" x14ac:dyDescent="0.2">
      <c r="B54" s="395"/>
      <c r="C54" s="396"/>
      <c r="E54" s="19"/>
      <c r="F54" s="19"/>
      <c r="G54" s="19"/>
      <c r="H54" s="19"/>
      <c r="I54" s="19"/>
      <c r="Q54" s="18"/>
      <c r="R54" s="18"/>
      <c r="S54" s="18"/>
      <c r="T54" s="18"/>
      <c r="U54" s="18"/>
    </row>
    <row r="55" spans="2:21" ht="6" customHeight="1" x14ac:dyDescent="0.15">
      <c r="B55" s="395"/>
      <c r="C55" s="396"/>
      <c r="Q55" s="18"/>
      <c r="R55" s="18"/>
      <c r="S55" s="18"/>
      <c r="T55" s="18"/>
      <c r="U55" s="18"/>
    </row>
    <row r="56" spans="2:21" ht="25.5" customHeight="1" x14ac:dyDescent="0.15">
      <c r="B56" s="395"/>
      <c r="C56" s="396"/>
    </row>
    <row r="57" spans="2:21" ht="25.5" customHeight="1" x14ac:dyDescent="0.15">
      <c r="B57" s="395"/>
      <c r="C57" s="396"/>
    </row>
    <row r="58" spans="2:21" ht="33.75" customHeight="1" x14ac:dyDescent="0.15">
      <c r="B58" s="407"/>
      <c r="C58" s="408"/>
    </row>
  </sheetData>
  <mergeCells count="72">
    <mergeCell ref="D37:E38"/>
    <mergeCell ref="F37:G38"/>
    <mergeCell ref="H37:K38"/>
    <mergeCell ref="L37:P38"/>
    <mergeCell ref="R38:U38"/>
    <mergeCell ref="B39:C58"/>
    <mergeCell ref="D39:P40"/>
    <mergeCell ref="R40:U40"/>
    <mergeCell ref="R41:U41"/>
    <mergeCell ref="D34:E36"/>
    <mergeCell ref="F34:I34"/>
    <mergeCell ref="R34:U34"/>
    <mergeCell ref="F35:L35"/>
    <mergeCell ref="R35:U35"/>
    <mergeCell ref="F36:I36"/>
    <mergeCell ref="R36:U36"/>
    <mergeCell ref="F30:K30"/>
    <mergeCell ref="R30:U30"/>
    <mergeCell ref="F31:K31"/>
    <mergeCell ref="R31:U31"/>
    <mergeCell ref="D32:E33"/>
    <mergeCell ref="F32:K32"/>
    <mergeCell ref="R32:U32"/>
    <mergeCell ref="F33:K33"/>
    <mergeCell ref="R33:U33"/>
    <mergeCell ref="R27:U27"/>
    <mergeCell ref="F28:G28"/>
    <mergeCell ref="H28:N28"/>
    <mergeCell ref="R28:U28"/>
    <mergeCell ref="F29:G29"/>
    <mergeCell ref="H29:N29"/>
    <mergeCell ref="R29:U29"/>
    <mergeCell ref="B25:P25"/>
    <mergeCell ref="R25:U25"/>
    <mergeCell ref="B26:C38"/>
    <mergeCell ref="D26:E31"/>
    <mergeCell ref="F26:G26"/>
    <mergeCell ref="H26:N26"/>
    <mergeCell ref="O26:P26"/>
    <mergeCell ref="R26:U26"/>
    <mergeCell ref="F27:G27"/>
    <mergeCell ref="H27:N27"/>
    <mergeCell ref="C17:G18"/>
    <mergeCell ref="H17:U17"/>
    <mergeCell ref="C19:G19"/>
    <mergeCell ref="K19:U19"/>
    <mergeCell ref="C20:G23"/>
    <mergeCell ref="H20:S21"/>
    <mergeCell ref="T20:U20"/>
    <mergeCell ref="T21:U23"/>
    <mergeCell ref="H22:S22"/>
    <mergeCell ref="H23:S23"/>
    <mergeCell ref="C11:D11"/>
    <mergeCell ref="E11:J11"/>
    <mergeCell ref="N13:U13"/>
    <mergeCell ref="C15:G16"/>
    <mergeCell ref="I15:P15"/>
    <mergeCell ref="Q15:R16"/>
    <mergeCell ref="S15:U16"/>
    <mergeCell ref="I16:P16"/>
    <mergeCell ref="C7:L8"/>
    <mergeCell ref="O7:P7"/>
    <mergeCell ref="C9:D9"/>
    <mergeCell ref="E9:L9"/>
    <mergeCell ref="C10:D10"/>
    <mergeCell ref="E10:L10"/>
    <mergeCell ref="C2:U2"/>
    <mergeCell ref="B4:I4"/>
    <mergeCell ref="S4:T4"/>
    <mergeCell ref="C5:K5"/>
    <mergeCell ref="C6:K6"/>
    <mergeCell ref="N6:U6"/>
  </mergeCells>
  <phoneticPr fontId="2"/>
  <printOptions horizontalCentered="1"/>
  <pageMargins left="0.51181102362204722" right="0.31496062992125984" top="0.26" bottom="0.27559055118110237" header="0.19685039370078741" footer="0.19685039370078741"/>
  <pageSetup paperSize="9" scale="83" orientation="portrait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58"/>
  <sheetViews>
    <sheetView showGridLines="0" showWhiteSpace="0" view="pageBreakPreview" zoomScaleNormal="100" zoomScaleSheetLayoutView="100" workbookViewId="0">
      <selection activeCell="C6" sqref="C6:U9"/>
    </sheetView>
  </sheetViews>
  <sheetFormatPr defaultRowHeight="25.5" customHeight="1" x14ac:dyDescent="0.15"/>
  <cols>
    <col min="1" max="2" width="1.25" style="1" customWidth="1"/>
    <col min="3" max="3" width="4.25" style="1" customWidth="1"/>
    <col min="4" max="4" width="2.375" style="1" customWidth="1"/>
    <col min="5" max="5" width="9" style="1" customWidth="1"/>
    <col min="6" max="6" width="3.125" style="1" customWidth="1"/>
    <col min="7" max="7" width="5.5" style="1" bestFit="1" customWidth="1"/>
    <col min="8" max="8" width="7.375" style="1" customWidth="1"/>
    <col min="9" max="9" width="6.25" style="1" customWidth="1"/>
    <col min="10" max="10" width="1.25" style="1" customWidth="1"/>
    <col min="11" max="11" width="2.5" style="1" customWidth="1"/>
    <col min="12" max="12" width="7.875" style="1" customWidth="1"/>
    <col min="13" max="13" width="10" style="1" customWidth="1"/>
    <col min="14" max="14" width="5.625" style="1" customWidth="1"/>
    <col min="15" max="15" width="8.375" style="1" customWidth="1"/>
    <col min="16" max="16" width="3.125" style="1" customWidth="1"/>
    <col min="17" max="17" width="1.375" style="1" customWidth="1"/>
    <col min="18" max="18" width="3.75" style="1" customWidth="1"/>
    <col min="19" max="19" width="19.75" style="1" customWidth="1"/>
    <col min="20" max="20" width="6.5" style="1" customWidth="1"/>
    <col min="21" max="21" width="3.875" style="1" customWidth="1"/>
    <col min="22" max="22" width="1.375" style="1" customWidth="1"/>
    <col min="23" max="23" width="9" style="1"/>
    <col min="24" max="24" width="11.875" style="1" customWidth="1"/>
    <col min="25" max="25" width="9.625" style="1" customWidth="1"/>
    <col min="26" max="27" width="9" style="1"/>
    <col min="28" max="28" width="9" style="52"/>
    <col min="29" max="16384" width="9" style="1"/>
  </cols>
  <sheetData>
    <row r="1" spans="2:28" ht="24" customHeight="1" x14ac:dyDescent="0.15">
      <c r="B1" s="1" t="s">
        <v>0</v>
      </c>
      <c r="S1" s="2"/>
      <c r="V1" s="3"/>
      <c r="X1" s="265" t="s">
        <v>60</v>
      </c>
      <c r="Y1" s="266" t="s">
        <v>61</v>
      </c>
    </row>
    <row r="2" spans="2:28" ht="24" customHeight="1" thickBot="1" x14ac:dyDescent="0.2">
      <c r="B2" s="4"/>
      <c r="C2" s="221" t="s">
        <v>1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X2" s="265"/>
      <c r="Y2" s="267"/>
    </row>
    <row r="3" spans="2:28" ht="13.5" x14ac:dyDescent="0.15">
      <c r="T3" s="2"/>
      <c r="U3" s="2" t="s">
        <v>2</v>
      </c>
    </row>
    <row r="4" spans="2:28" ht="13.5" x14ac:dyDescent="0.15">
      <c r="B4" s="222" t="s">
        <v>3</v>
      </c>
      <c r="C4" s="222"/>
      <c r="D4" s="222"/>
      <c r="E4" s="222"/>
      <c r="F4" s="222"/>
      <c r="G4" s="222"/>
      <c r="H4" s="222"/>
      <c r="I4" s="222"/>
      <c r="M4" s="5"/>
      <c r="S4" s="220"/>
      <c r="T4" s="220"/>
    </row>
    <row r="5" spans="2:28" ht="13.5" customHeight="1" x14ac:dyDescent="0.15">
      <c r="B5" s="5"/>
      <c r="C5" s="223"/>
      <c r="D5" s="223"/>
      <c r="E5" s="223"/>
      <c r="F5" s="223"/>
      <c r="G5" s="223"/>
      <c r="H5" s="223"/>
      <c r="I5" s="223"/>
      <c r="J5" s="223"/>
      <c r="K5" s="223"/>
      <c r="L5" s="5"/>
      <c r="M5" s="5"/>
      <c r="S5" s="118"/>
      <c r="T5" s="118"/>
    </row>
    <row r="6" spans="2:28" ht="16.5" customHeight="1" x14ac:dyDescent="0.15">
      <c r="B6" s="5"/>
      <c r="C6" s="223" t="s">
        <v>4</v>
      </c>
      <c r="D6" s="223"/>
      <c r="E6" s="223"/>
      <c r="F6" s="223"/>
      <c r="G6" s="223"/>
      <c r="H6" s="223"/>
      <c r="I6" s="223"/>
      <c r="J6" s="223"/>
      <c r="K6" s="223"/>
      <c r="N6" s="223" t="s">
        <v>5</v>
      </c>
      <c r="O6" s="223"/>
      <c r="P6" s="223"/>
      <c r="Q6" s="223"/>
      <c r="R6" s="223"/>
      <c r="S6" s="223"/>
      <c r="T6" s="223"/>
      <c r="U6" s="223"/>
    </row>
    <row r="7" spans="2:28" ht="15" customHeight="1" x14ac:dyDescent="0.15">
      <c r="B7" s="5"/>
      <c r="C7" s="259"/>
      <c r="D7" s="259"/>
      <c r="E7" s="260" t="s">
        <v>62</v>
      </c>
      <c r="F7" s="260"/>
      <c r="G7" s="260"/>
      <c r="H7" s="260"/>
      <c r="I7" s="260"/>
      <c r="J7" s="260"/>
      <c r="K7" s="260"/>
      <c r="L7" s="260"/>
      <c r="N7" s="1" t="s">
        <v>39</v>
      </c>
      <c r="O7" s="262" t="str">
        <f>VLOOKUP($Y$1,'入力用シート（申請者・通所者）'!$A:$K,2,FALSE)</f>
        <v>080-0000</v>
      </c>
      <c r="P7" s="262"/>
      <c r="Q7" s="1" t="s">
        <v>40</v>
      </c>
    </row>
    <row r="8" spans="2:28" ht="20.25" customHeight="1" x14ac:dyDescent="0.15">
      <c r="B8" s="5"/>
      <c r="C8" s="263"/>
      <c r="D8" s="263"/>
      <c r="E8" s="261"/>
      <c r="F8" s="261"/>
      <c r="G8" s="261"/>
      <c r="H8" s="261"/>
      <c r="I8" s="261"/>
      <c r="J8" s="261"/>
      <c r="K8" s="261"/>
      <c r="L8" s="261"/>
      <c r="N8" s="6" t="s">
        <v>7</v>
      </c>
      <c r="O8" s="264" t="str">
        <f>IF(VLOOKUP($Y$1,'入力用シート（申請者・通所者）'!$A:$K,3,FALSE)=0,"",VLOOKUP($Y$1,'入力用シート（申請者・通所者）'!$A:$K,3,FALSE))</f>
        <v>帯広市○○</v>
      </c>
      <c r="P8" s="264"/>
      <c r="Q8" s="264"/>
      <c r="R8" s="264"/>
      <c r="S8" s="264"/>
      <c r="T8" s="264"/>
      <c r="U8" s="264"/>
    </row>
    <row r="9" spans="2:28" ht="24" customHeight="1" x14ac:dyDescent="0.15">
      <c r="B9" s="5"/>
      <c r="C9" s="205" t="s">
        <v>8</v>
      </c>
      <c r="D9" s="205"/>
      <c r="E9" s="244" t="str">
        <f>IF('入力用シート（申請者・通所者）'!$C$4="","",'入力用シート（申請者・通所者）'!$C$4)</f>
        <v/>
      </c>
      <c r="F9" s="244"/>
      <c r="G9" s="244"/>
      <c r="H9" s="244"/>
      <c r="I9" s="244"/>
      <c r="J9" s="244"/>
      <c r="K9" s="244"/>
      <c r="L9" s="244"/>
      <c r="N9" s="7" t="s">
        <v>9</v>
      </c>
      <c r="O9" s="258" t="str">
        <f>IF(VLOOKUP($Y$1,'入力用シート（申請者・通所者）'!$A:$K,4,FALSE)=0,"",VLOOKUP($Y$1,'入力用シート（申請者・通所者）'!$A:$K,4,FALSE))</f>
        <v>帯広　太郎</v>
      </c>
      <c r="P9" s="258"/>
      <c r="Q9" s="258"/>
      <c r="R9" s="258"/>
      <c r="S9" s="258"/>
      <c r="T9" s="258"/>
      <c r="U9" s="258"/>
    </row>
    <row r="10" spans="2:28" ht="24" customHeight="1" x14ac:dyDescent="0.15">
      <c r="B10" s="5"/>
      <c r="C10" s="205" t="s">
        <v>11</v>
      </c>
      <c r="D10" s="205"/>
      <c r="E10" s="244" t="str">
        <f>IF('入力用シート（申請者・通所者）'!$C$5="","",'入力用シート（申請者・通所者）'!$C$5)</f>
        <v/>
      </c>
      <c r="F10" s="244"/>
      <c r="G10" s="244"/>
      <c r="H10" s="244"/>
      <c r="I10" s="244"/>
      <c r="J10" s="244"/>
      <c r="K10" s="244"/>
      <c r="L10" s="244"/>
      <c r="N10" s="8" t="s">
        <v>12</v>
      </c>
      <c r="O10" s="245" t="str">
        <f>IF(VLOOKUP($Y$1,'入力用シート（申請者・通所者）'!$A:$K,5,FALSE)=0,"",VLOOKUP($Y$1,'入力用シート（申請者・通所者）'!$A:$K,5,FALSE))</f>
        <v>090-ｘｘｘｘ－ｘｘｘｘ</v>
      </c>
      <c r="P10" s="245"/>
      <c r="Q10" s="245"/>
      <c r="R10" s="245"/>
      <c r="S10" s="245"/>
      <c r="T10" s="245"/>
      <c r="U10" s="245"/>
    </row>
    <row r="11" spans="2:28" ht="24" customHeight="1" x14ac:dyDescent="0.15">
      <c r="B11" s="5"/>
      <c r="C11" s="205" t="s">
        <v>41</v>
      </c>
      <c r="D11" s="205"/>
      <c r="E11" s="244" t="str">
        <f>IF('入力用シート（申請者・通所者）'!$C$6="","",'入力用シート（申請者・通所者）'!$C$6)</f>
        <v/>
      </c>
      <c r="F11" s="244"/>
      <c r="G11" s="244"/>
      <c r="H11" s="244"/>
      <c r="I11" s="244"/>
      <c r="J11" s="244"/>
      <c r="K11" s="22"/>
      <c r="L11" s="22" t="s">
        <v>42</v>
      </c>
      <c r="N11" s="7" t="s">
        <v>13</v>
      </c>
      <c r="O11" s="245" t="str">
        <f>IF(VLOOKUP($Y$1,'入力用シート（申請者・通所者）'!$A:$K,6,FALSE)=0,"",VLOOKUP($Y$1,'入力用シート（申請者・通所者）'!$A:$K,6,FALSE))</f>
        <v>父</v>
      </c>
      <c r="P11" s="245"/>
      <c r="Q11" s="7"/>
      <c r="R11" s="7"/>
      <c r="S11" s="7"/>
      <c r="T11" s="7"/>
      <c r="U11" s="9" t="s">
        <v>14</v>
      </c>
    </row>
    <row r="12" spans="2:28" ht="7.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28" ht="21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N13" s="207"/>
      <c r="O13" s="207"/>
      <c r="P13" s="207"/>
      <c r="Q13" s="207"/>
      <c r="R13" s="207"/>
      <c r="S13" s="207"/>
      <c r="T13" s="207"/>
      <c r="U13" s="207"/>
    </row>
    <row r="14" spans="2:28" ht="7.5" customHeight="1" x14ac:dyDescent="0.15"/>
    <row r="15" spans="2:28" ht="19.5" customHeight="1" x14ac:dyDescent="0.15">
      <c r="B15" s="23"/>
      <c r="C15" s="185" t="s">
        <v>43</v>
      </c>
      <c r="D15" s="185"/>
      <c r="E15" s="185"/>
      <c r="F15" s="185"/>
      <c r="G15" s="185"/>
      <c r="H15" s="24" t="s">
        <v>44</v>
      </c>
      <c r="I15" s="246" t="str">
        <f>IF(VLOOKUP($Y$1,'入力用シート（申請者・通所者）'!$A:$K,8,FALSE)=0,"",VLOOKUP($Y$1,'入力用シート（申請者・通所者）'!$A:$K,8,FALSE))</f>
        <v>おびひろ　はなこ</v>
      </c>
      <c r="J15" s="247"/>
      <c r="K15" s="247"/>
      <c r="L15" s="247"/>
      <c r="M15" s="247"/>
      <c r="N15" s="247"/>
      <c r="O15" s="247"/>
      <c r="P15" s="248"/>
      <c r="Q15" s="344" t="s">
        <v>45</v>
      </c>
      <c r="R15" s="409"/>
      <c r="S15" s="249">
        <f>IF(VLOOKUP($Y$1,'入力用シート（申請者・通所者）'!$A:$K,9,FALSE)=0,"",VLOOKUP($Y$1,'入力用シート（申請者・通所者）'!$A:$K,9,FALSE))</f>
        <v>45748</v>
      </c>
      <c r="T15" s="250"/>
      <c r="U15" s="251"/>
    </row>
    <row r="16" spans="2:28" ht="39" customHeight="1" x14ac:dyDescent="0.15">
      <c r="B16" s="25"/>
      <c r="C16" s="187"/>
      <c r="D16" s="187"/>
      <c r="E16" s="187"/>
      <c r="F16" s="187"/>
      <c r="G16" s="187"/>
      <c r="H16" s="26" t="s">
        <v>46</v>
      </c>
      <c r="I16" s="255" t="str">
        <f>IF(VLOOKUP($Y$1,'入力用シート（申請者・通所者）'!$A:$K,7,FALSE)=0,"",VLOOKUP($Y$1,'入力用シート（申請者・通所者）'!$A:$K,7,FALSE))</f>
        <v>帯広　花子</v>
      </c>
      <c r="J16" s="256"/>
      <c r="K16" s="256"/>
      <c r="L16" s="256"/>
      <c r="M16" s="256"/>
      <c r="N16" s="256"/>
      <c r="O16" s="256"/>
      <c r="P16" s="257"/>
      <c r="Q16" s="346"/>
      <c r="R16" s="410"/>
      <c r="S16" s="252"/>
      <c r="T16" s="253"/>
      <c r="U16" s="254"/>
      <c r="AB16" s="53"/>
    </row>
    <row r="17" spans="2:31" ht="17.25" customHeight="1" x14ac:dyDescent="0.15">
      <c r="B17" s="11"/>
      <c r="C17" s="176" t="s">
        <v>15</v>
      </c>
      <c r="D17" s="176"/>
      <c r="E17" s="176"/>
      <c r="F17" s="176"/>
      <c r="G17" s="176"/>
      <c r="H17" s="178" t="s">
        <v>119</v>
      </c>
      <c r="I17" s="179"/>
      <c r="J17" s="179"/>
      <c r="K17" s="179"/>
      <c r="L17" s="179"/>
      <c r="M17" s="179"/>
      <c r="N17" s="179"/>
      <c r="O17" s="180"/>
      <c r="P17" s="180"/>
      <c r="Q17" s="180"/>
      <c r="R17" s="180"/>
      <c r="S17" s="179"/>
      <c r="T17" s="179"/>
      <c r="U17" s="181"/>
    </row>
    <row r="18" spans="2:31" ht="15.75" customHeight="1" x14ac:dyDescent="0.15">
      <c r="B18" s="12"/>
      <c r="C18" s="177"/>
      <c r="D18" s="177"/>
      <c r="E18" s="177"/>
      <c r="F18" s="177"/>
      <c r="G18" s="177"/>
      <c r="H18" s="27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9" t="s">
        <v>47</v>
      </c>
    </row>
    <row r="19" spans="2:31" ht="42" customHeight="1" x14ac:dyDescent="0.15">
      <c r="B19" s="10"/>
      <c r="C19" s="182" t="s">
        <v>16</v>
      </c>
      <c r="D19" s="182"/>
      <c r="E19" s="182"/>
      <c r="F19" s="182"/>
      <c r="G19" s="182"/>
      <c r="H19" s="237" t="str">
        <f>IF(VLOOKUP($Y$1,'入力用シート (申請内容)'!$A:$Y,4,FALSE)="","",VLOOKUP($Y$1,'入力用シート (申請内容)'!$A:$Y,4,FALSE))</f>
        <v>○○事業所</v>
      </c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9"/>
    </row>
    <row r="20" spans="2:31" ht="12" customHeight="1" x14ac:dyDescent="0.15">
      <c r="B20" s="32"/>
      <c r="C20" s="185" t="s">
        <v>48</v>
      </c>
      <c r="D20" s="185"/>
      <c r="E20" s="185"/>
      <c r="F20" s="185"/>
      <c r="G20" s="185"/>
      <c r="H20" s="188" t="s">
        <v>49</v>
      </c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89"/>
      <c r="T20" s="193" t="s">
        <v>17</v>
      </c>
      <c r="U20" s="194"/>
    </row>
    <row r="21" spans="2:31" ht="6.75" customHeight="1" x14ac:dyDescent="0.15">
      <c r="B21" s="33"/>
      <c r="C21" s="186"/>
      <c r="D21" s="186"/>
      <c r="E21" s="186"/>
      <c r="F21" s="186"/>
      <c r="G21" s="186"/>
      <c r="H21" s="190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2"/>
      <c r="T21" s="240" t="str">
        <f>IF(VLOOKUP($Y$1,'入力用シート (申請内容)'!$A:$Y,5,FALSE)=1,$AE$22,IF(VLOOKUP($Y$1,'入力用シート (申請内容)'!$A:$Y,5,FALSE)=2,$AE$23,IF(VLOOKUP($Y$1,'入力用シート (申請内容)'!$A:$Y,5,FALSE)=3,$AE$24,IF(VLOOKUP($Y$1,'入力用シート (申請内容)'!$A:$Y,5,FALSE)=4,$AE$25,""))))</f>
        <v>①</v>
      </c>
      <c r="U21" s="241"/>
    </row>
    <row r="22" spans="2:31" ht="16.5" customHeight="1" x14ac:dyDescent="0.15">
      <c r="B22" s="33"/>
      <c r="C22" s="186"/>
      <c r="D22" s="186"/>
      <c r="E22" s="186"/>
      <c r="F22" s="186"/>
      <c r="G22" s="186"/>
      <c r="H22" s="199" t="s">
        <v>50</v>
      </c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1"/>
      <c r="T22" s="240"/>
      <c r="U22" s="241"/>
      <c r="AE22" s="54" t="s">
        <v>63</v>
      </c>
    </row>
    <row r="23" spans="2:31" ht="16.5" customHeight="1" x14ac:dyDescent="0.15">
      <c r="B23" s="25"/>
      <c r="C23" s="187"/>
      <c r="D23" s="187"/>
      <c r="E23" s="187"/>
      <c r="F23" s="187"/>
      <c r="G23" s="187"/>
      <c r="H23" s="202" t="s">
        <v>51</v>
      </c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4"/>
      <c r="T23" s="242"/>
      <c r="U23" s="243"/>
      <c r="AE23" s="54" t="s">
        <v>64</v>
      </c>
    </row>
    <row r="24" spans="2:31" s="5" customFormat="1" ht="3" customHeight="1" thickBot="1" x14ac:dyDescent="0.2">
      <c r="B24" s="13"/>
      <c r="C24" s="14"/>
      <c r="D24" s="14"/>
      <c r="E24" s="14"/>
      <c r="F24" s="14"/>
      <c r="G24" s="14"/>
      <c r="H24" s="14"/>
      <c r="I24" s="14"/>
      <c r="J24" s="13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AE24" s="55" t="s">
        <v>65</v>
      </c>
    </row>
    <row r="25" spans="2:31" ht="27" customHeight="1" thickTop="1" thickBot="1" x14ac:dyDescent="0.2">
      <c r="B25" s="165" t="s">
        <v>18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411"/>
      <c r="R25" s="412" t="s">
        <v>19</v>
      </c>
      <c r="S25" s="413"/>
      <c r="T25" s="413"/>
      <c r="U25" s="414"/>
      <c r="AE25" s="54" t="s">
        <v>66</v>
      </c>
    </row>
    <row r="26" spans="2:31" ht="24" customHeight="1" thickTop="1" x14ac:dyDescent="0.15">
      <c r="B26" s="352" t="s">
        <v>52</v>
      </c>
      <c r="C26" s="353"/>
      <c r="D26" s="138" t="s">
        <v>53</v>
      </c>
      <c r="E26" s="139"/>
      <c r="F26" s="169" t="s">
        <v>21</v>
      </c>
      <c r="G26" s="170"/>
      <c r="H26" s="171" t="s">
        <v>35</v>
      </c>
      <c r="I26" s="172"/>
      <c r="J26" s="172"/>
      <c r="K26" s="172"/>
      <c r="L26" s="172"/>
      <c r="M26" s="172"/>
      <c r="N26" s="173"/>
      <c r="O26" s="174" t="s">
        <v>22</v>
      </c>
      <c r="P26" s="175"/>
      <c r="R26" s="415" t="s">
        <v>120</v>
      </c>
      <c r="S26" s="142"/>
      <c r="T26" s="142"/>
      <c r="U26" s="416"/>
    </row>
    <row r="27" spans="2:31" ht="24" customHeight="1" x14ac:dyDescent="0.15">
      <c r="B27" s="167"/>
      <c r="C27" s="357"/>
      <c r="D27" s="123"/>
      <c r="E27" s="124"/>
      <c r="F27" s="160" t="s">
        <v>36</v>
      </c>
      <c r="G27" s="161"/>
      <c r="H27" s="233" t="str">
        <f>IF(VLOOKUP($Y$1,'入力用シート (申請内容)'!$A:$Y,7,FALSE)="","",VLOOKUP($Y$1,'入力用シート (申請内容)'!$A:$Y,7,FALSE))</f>
        <v>〇条〇丁目</v>
      </c>
      <c r="I27" s="234"/>
      <c r="J27" s="234"/>
      <c r="K27" s="234"/>
      <c r="L27" s="120" t="s">
        <v>23</v>
      </c>
      <c r="M27" s="234" t="str">
        <f>IF(VLOOKUP($Y$1,'入力用シート (申請内容)'!$A:$Y,8,FALSE)="","",VLOOKUP($Y$1,'入力用シート (申請内容)'!$A:$Y,8,FALSE))</f>
        <v>帯広駅</v>
      </c>
      <c r="N27" s="235"/>
      <c r="O27" s="56">
        <f>IF(VLOOKUP($Y$1,'入力用シート (申請内容)'!$A:$Y,9,FALSE)="","",VLOOKUP($Y$1,'入力用シート (申請内容)'!$A:$Y,9,FALSE))</f>
        <v>100</v>
      </c>
      <c r="P27" s="34" t="s">
        <v>24</v>
      </c>
      <c r="R27" s="417"/>
      <c r="S27" s="418"/>
      <c r="T27" s="418"/>
      <c r="U27" s="419"/>
    </row>
    <row r="28" spans="2:31" ht="24" customHeight="1" x14ac:dyDescent="0.15">
      <c r="B28" s="167"/>
      <c r="C28" s="357"/>
      <c r="D28" s="123"/>
      <c r="E28" s="124"/>
      <c r="F28" s="160" t="s">
        <v>37</v>
      </c>
      <c r="G28" s="161"/>
      <c r="H28" s="233" t="str">
        <f>IF(VLOOKUP($Y$1,'入力用シート (申請内容)'!$A:$Y,11,FALSE)="","",VLOOKUP($Y$1,'入力用シート (申請内容)'!$A:$Y,11,FALSE))</f>
        <v>帯広駅</v>
      </c>
      <c r="I28" s="234"/>
      <c r="J28" s="234"/>
      <c r="K28" s="234"/>
      <c r="L28" s="120" t="s">
        <v>23</v>
      </c>
      <c r="M28" s="234" t="str">
        <f>IF(VLOOKUP($Y$1,'入力用シート (申請内容)'!$A:$Y,12,FALSE)="","",VLOOKUP($Y$1,'入力用シート (申請内容)'!$A:$Y,12,FALSE))</f>
        <v>○○病院前</v>
      </c>
      <c r="N28" s="235"/>
      <c r="O28" s="56">
        <f>IF(VLOOKUP($Y$1,'入力用シート (申請内容)'!$A:$Y,13,FALSE)="","",VLOOKUP($Y$1,'入力用シート (申請内容)'!$A:$Y,13,FALSE))</f>
        <v>120</v>
      </c>
      <c r="P28" s="34" t="s">
        <v>24</v>
      </c>
      <c r="R28" s="420" t="s">
        <v>129</v>
      </c>
      <c r="S28" s="151"/>
      <c r="T28" s="151"/>
      <c r="U28" s="421"/>
    </row>
    <row r="29" spans="2:31" ht="24" customHeight="1" x14ac:dyDescent="0.15">
      <c r="B29" s="167"/>
      <c r="C29" s="357"/>
      <c r="D29" s="123"/>
      <c r="E29" s="124"/>
      <c r="F29" s="160" t="s">
        <v>38</v>
      </c>
      <c r="G29" s="161"/>
      <c r="H29" s="233" t="str">
        <f>IF(VLOOKUP($Y$1,'入力用シート (申請内容)'!$A:$Y,15,FALSE)="","",VLOOKUP($Y$1,'入力用シート (申請内容)'!$A:$Y,15,FALSE))</f>
        <v/>
      </c>
      <c r="I29" s="234"/>
      <c r="J29" s="234"/>
      <c r="K29" s="234"/>
      <c r="L29" s="120" t="s">
        <v>23</v>
      </c>
      <c r="M29" s="234" t="str">
        <f>IF(VLOOKUP($Y$1,'入力用シート (申請内容)'!$A:$Y,16,FALSE)="","",VLOOKUP($Y$1,'入力用シート (申請内容)'!$A:$Y,16,FALSE))</f>
        <v/>
      </c>
      <c r="N29" s="235"/>
      <c r="O29" s="56" t="str">
        <f>IF(VLOOKUP($Y$1,'入力用シート (申請内容)'!$A:$Y,17,FALSE)="","",VLOOKUP($Y$1,'入力用シート (申請内容)'!$A:$Y,17,FALSE))</f>
        <v/>
      </c>
      <c r="P29" s="34" t="s">
        <v>24</v>
      </c>
      <c r="R29" s="417"/>
      <c r="S29" s="418"/>
      <c r="T29" s="418"/>
      <c r="U29" s="419"/>
    </row>
    <row r="30" spans="2:31" ht="24" customHeight="1" x14ac:dyDescent="0.15">
      <c r="B30" s="167"/>
      <c r="C30" s="357"/>
      <c r="D30" s="123"/>
      <c r="E30" s="124"/>
      <c r="F30" s="149" t="s">
        <v>25</v>
      </c>
      <c r="G30" s="150"/>
      <c r="H30" s="150"/>
      <c r="I30" s="150"/>
      <c r="J30" s="150"/>
      <c r="K30" s="150"/>
      <c r="L30" s="236">
        <f>IF(VLOOKUP($Y$1,'入力用シート (申請内容)'!$A:$Y,18,FALSE)="","",VLOOKUP($Y$1,'入力用シート (申請内容)'!$A:$Y,18,FALSE))</f>
        <v>10</v>
      </c>
      <c r="M30" s="236"/>
      <c r="N30" s="236"/>
      <c r="O30" s="236"/>
      <c r="P30" s="35" t="s">
        <v>28</v>
      </c>
      <c r="R30" s="420" t="s">
        <v>122</v>
      </c>
      <c r="S30" s="151"/>
      <c r="T30" s="151"/>
      <c r="U30" s="421"/>
    </row>
    <row r="31" spans="2:31" ht="24" customHeight="1" x14ac:dyDescent="0.15">
      <c r="B31" s="167"/>
      <c r="C31" s="357"/>
      <c r="D31" s="123"/>
      <c r="E31" s="124"/>
      <c r="F31" s="152" t="s">
        <v>26</v>
      </c>
      <c r="G31" s="153"/>
      <c r="H31" s="153"/>
      <c r="I31" s="153"/>
      <c r="J31" s="153"/>
      <c r="K31" s="153"/>
      <c r="L31" s="230">
        <f>IF(VLOOKUP($Y$1,'入力用シート (申請内容)'!$A:$Y,19,FALSE)="","",VLOOKUP($Y$1,'入力用シート (申請内容)'!$A:$Y,19,FALSE))</f>
        <v>5</v>
      </c>
      <c r="M31" s="230"/>
      <c r="N31" s="230"/>
      <c r="O31" s="230"/>
      <c r="P31" s="39" t="s">
        <v>28</v>
      </c>
      <c r="R31" s="422" t="s">
        <v>122</v>
      </c>
      <c r="S31" s="137"/>
      <c r="T31" s="137"/>
      <c r="U31" s="423"/>
      <c r="Y31" s="1" t="s">
        <v>54</v>
      </c>
    </row>
    <row r="32" spans="2:31" ht="20.25" customHeight="1" x14ac:dyDescent="0.15">
      <c r="B32" s="167"/>
      <c r="C32" s="357"/>
      <c r="D32" s="154"/>
      <c r="E32" s="155"/>
      <c r="F32" s="156" t="s">
        <v>27</v>
      </c>
      <c r="G32" s="157"/>
      <c r="H32" s="157"/>
      <c r="I32" s="157"/>
      <c r="J32" s="157"/>
      <c r="K32" s="157"/>
      <c r="L32" s="231">
        <f>IF(VLOOKUP($Y$1,'入力用シート (申請内容)'!$A:$Y,20,FALSE)="","",VLOOKUP($Y$1,'入力用シート (申請内容)'!$A:$Y,20,FALSE))</f>
        <v>2</v>
      </c>
      <c r="M32" s="231"/>
      <c r="N32" s="231"/>
      <c r="O32" s="231"/>
      <c r="P32" s="35" t="s">
        <v>28</v>
      </c>
      <c r="R32" s="424" t="s">
        <v>122</v>
      </c>
      <c r="S32" s="158"/>
      <c r="T32" s="158"/>
      <c r="U32" s="425"/>
    </row>
    <row r="33" spans="2:21" ht="20.25" customHeight="1" thickBot="1" x14ac:dyDescent="0.2">
      <c r="B33" s="167"/>
      <c r="C33" s="357"/>
      <c r="D33" s="123"/>
      <c r="E33" s="124"/>
      <c r="F33" s="159" t="s">
        <v>29</v>
      </c>
      <c r="G33" s="135"/>
      <c r="H33" s="135"/>
      <c r="I33" s="135"/>
      <c r="J33" s="135"/>
      <c r="K33" s="135"/>
      <c r="L33" s="232" t="str">
        <f>IF(VLOOKUP($Y$1,'入力用シート (申請内容)'!$A:$Y,21,FALSE)="","",VLOOKUP($Y$1,'入力用シート (申請内容)'!$A:$Y,21,FALSE))</f>
        <v/>
      </c>
      <c r="M33" s="232"/>
      <c r="N33" s="232"/>
      <c r="O33" s="232"/>
      <c r="P33" s="35" t="s">
        <v>28</v>
      </c>
      <c r="R33" s="426" t="s">
        <v>122</v>
      </c>
      <c r="S33" s="427"/>
      <c r="T33" s="427"/>
      <c r="U33" s="428"/>
    </row>
    <row r="34" spans="2:21" ht="26.25" customHeight="1" thickTop="1" x14ac:dyDescent="0.15">
      <c r="B34" s="167"/>
      <c r="C34" s="357"/>
      <c r="D34" s="138" t="s">
        <v>30</v>
      </c>
      <c r="E34" s="139"/>
      <c r="F34" s="140" t="s">
        <v>32</v>
      </c>
      <c r="G34" s="141"/>
      <c r="H34" s="141"/>
      <c r="I34" s="141"/>
      <c r="J34" s="43"/>
      <c r="K34" s="43"/>
      <c r="L34" s="228">
        <f>IF(VLOOKUP($Y$1,'入力用シート (申請内容)'!$A:$Y,22,FALSE)="","",VLOOKUP($Y$1,'入力用シート (申請内容)'!$A:$Y,22,FALSE))</f>
        <v>20</v>
      </c>
      <c r="M34" s="228"/>
      <c r="N34" s="228"/>
      <c r="O34" s="228"/>
      <c r="P34" s="46" t="s">
        <v>123</v>
      </c>
      <c r="R34" s="415" t="s">
        <v>130</v>
      </c>
      <c r="S34" s="142"/>
      <c r="T34" s="142"/>
      <c r="U34" s="416"/>
    </row>
    <row r="35" spans="2:21" ht="21" customHeight="1" x14ac:dyDescent="0.15">
      <c r="B35" s="167"/>
      <c r="C35" s="357"/>
      <c r="D35" s="123"/>
      <c r="E35" s="124"/>
      <c r="F35" s="143"/>
      <c r="G35" s="144"/>
      <c r="H35" s="144"/>
      <c r="I35" s="144"/>
      <c r="J35" s="144"/>
      <c r="K35" s="144"/>
      <c r="L35" s="144"/>
      <c r="M35" s="20"/>
      <c r="N35" s="20"/>
      <c r="O35" s="20"/>
      <c r="P35" s="47"/>
      <c r="R35" s="429" t="s">
        <v>124</v>
      </c>
      <c r="S35" s="145"/>
      <c r="T35" s="145"/>
      <c r="U35" s="430"/>
    </row>
    <row r="36" spans="2:21" ht="21.75" customHeight="1" thickBot="1" x14ac:dyDescent="0.2">
      <c r="B36" s="167"/>
      <c r="C36" s="357"/>
      <c r="D36" s="125"/>
      <c r="E36" s="126"/>
      <c r="F36" s="146" t="s">
        <v>33</v>
      </c>
      <c r="G36" s="147"/>
      <c r="H36" s="147"/>
      <c r="I36" s="147"/>
      <c r="J36" s="48"/>
      <c r="K36" s="48"/>
      <c r="L36" s="229">
        <f>IF(VLOOKUP($Y$1,'入力用シート (申請内容)'!$A:$Y,23,FALSE)="","",VLOOKUP($Y$1,'入力用シート (申請内容)'!$A:$Y,23,FALSE))</f>
        <v>8</v>
      </c>
      <c r="M36" s="229"/>
      <c r="N36" s="229"/>
      <c r="O36" s="229"/>
      <c r="P36" s="51" t="s">
        <v>123</v>
      </c>
      <c r="R36" s="431" t="s">
        <v>124</v>
      </c>
      <c r="S36" s="148"/>
      <c r="T36" s="148"/>
      <c r="U36" s="432"/>
    </row>
    <row r="37" spans="2:21" ht="24" customHeight="1" thickTop="1" x14ac:dyDescent="0.15">
      <c r="B37" s="167"/>
      <c r="C37" s="357"/>
      <c r="D37" s="123" t="s">
        <v>55</v>
      </c>
      <c r="E37" s="124"/>
      <c r="F37" s="224" t="str">
        <f>IF(VLOOKUP($Y$1,'入力用シート (申請内容)'!$A:$Y,24,FALSE)="","",VLOOKUP($Y$1,'入力用シート (申請内容)'!$A:$Y,24,FALSE))</f>
        <v>☑</v>
      </c>
      <c r="G37" s="225"/>
      <c r="H37" s="131" t="s">
        <v>57</v>
      </c>
      <c r="I37" s="131"/>
      <c r="J37" s="131"/>
      <c r="K37" s="131"/>
      <c r="L37" s="133" t="s">
        <v>58</v>
      </c>
      <c r="M37" s="133"/>
      <c r="N37" s="133"/>
      <c r="O37" s="133"/>
      <c r="P37" s="134"/>
      <c r="R37" s="433"/>
      <c r="S37" s="16"/>
      <c r="T37" s="16"/>
      <c r="U37" s="434"/>
    </row>
    <row r="38" spans="2:21" ht="14.25" customHeight="1" thickBot="1" x14ac:dyDescent="0.2">
      <c r="B38" s="168"/>
      <c r="C38" s="435"/>
      <c r="D38" s="125"/>
      <c r="E38" s="126"/>
      <c r="F38" s="226"/>
      <c r="G38" s="227"/>
      <c r="H38" s="132"/>
      <c r="I38" s="132"/>
      <c r="J38" s="132"/>
      <c r="K38" s="132"/>
      <c r="L38" s="135"/>
      <c r="M38" s="135"/>
      <c r="N38" s="135"/>
      <c r="O38" s="135"/>
      <c r="P38" s="136"/>
      <c r="R38" s="436" t="s">
        <v>125</v>
      </c>
      <c r="S38" s="437"/>
      <c r="T38" s="437"/>
      <c r="U38" s="438"/>
    </row>
    <row r="39" spans="2:21" ht="8.25" customHeight="1" thickTop="1" thickBot="1" x14ac:dyDescent="0.2">
      <c r="B39" s="390" t="s">
        <v>126</v>
      </c>
      <c r="C39" s="391"/>
      <c r="D39" s="392" t="s">
        <v>127</v>
      </c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4"/>
      <c r="Q39" s="18"/>
      <c r="R39" s="18"/>
      <c r="S39" s="18"/>
      <c r="T39" s="18"/>
      <c r="U39" s="18"/>
    </row>
    <row r="40" spans="2:21" ht="25.5" customHeight="1" thickTop="1" x14ac:dyDescent="0.15">
      <c r="B40" s="395"/>
      <c r="C40" s="396"/>
      <c r="D40" s="397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9"/>
      <c r="Q40" s="18"/>
      <c r="R40" s="400" t="s">
        <v>34</v>
      </c>
      <c r="S40" s="401"/>
      <c r="T40" s="401"/>
      <c r="U40" s="402"/>
    </row>
    <row r="41" spans="2:21" ht="42" customHeight="1" thickBot="1" x14ac:dyDescent="0.2">
      <c r="B41" s="395"/>
      <c r="C41" s="396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121"/>
      <c r="P41" s="121"/>
      <c r="Q41" s="403"/>
      <c r="R41" s="439" t="s">
        <v>128</v>
      </c>
      <c r="S41" s="440"/>
      <c r="T41" s="440"/>
      <c r="U41" s="441"/>
    </row>
    <row r="42" spans="2:21" ht="3" customHeight="1" thickTop="1" x14ac:dyDescent="0.15">
      <c r="B42" s="395"/>
      <c r="C42" s="396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2"/>
      <c r="R42" s="122"/>
      <c r="S42" s="122"/>
      <c r="T42" s="122"/>
      <c r="U42" s="122"/>
    </row>
    <row r="43" spans="2:21" ht="14.25" customHeight="1" x14ac:dyDescent="0.15">
      <c r="B43" s="395"/>
      <c r="C43" s="396"/>
      <c r="D43" s="17"/>
      <c r="E43" s="17"/>
      <c r="F43" s="17"/>
      <c r="G43" s="17"/>
      <c r="H43" s="17"/>
      <c r="I43" s="17"/>
      <c r="J43" s="5"/>
      <c r="K43" s="18"/>
      <c r="L43" s="18"/>
      <c r="M43" s="18"/>
      <c r="N43" s="18"/>
      <c r="O43" s="18"/>
      <c r="P43" s="18"/>
    </row>
    <row r="44" spans="2:21" ht="45" customHeight="1" x14ac:dyDescent="0.15">
      <c r="B44" s="395"/>
      <c r="C44" s="396"/>
      <c r="D44" s="17"/>
      <c r="E44" s="17"/>
      <c r="F44" s="17"/>
      <c r="G44" s="17"/>
      <c r="H44" s="17"/>
      <c r="I44" s="17"/>
      <c r="J44" s="5"/>
      <c r="K44" s="18"/>
      <c r="L44" s="18"/>
      <c r="M44" s="18"/>
      <c r="N44" s="18"/>
      <c r="O44" s="18"/>
      <c r="P44" s="18"/>
    </row>
    <row r="45" spans="2:21" ht="6" customHeight="1" x14ac:dyDescent="0.15">
      <c r="B45" s="395"/>
      <c r="C45" s="396"/>
      <c r="D45" s="17"/>
      <c r="E45" s="17"/>
      <c r="F45" s="17"/>
      <c r="G45" s="17"/>
      <c r="H45" s="17"/>
      <c r="I45" s="17"/>
      <c r="J45" s="5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2:21" ht="6" customHeight="1" x14ac:dyDescent="0.15">
      <c r="B46" s="395"/>
      <c r="C46" s="396"/>
      <c r="D46" s="17"/>
      <c r="E46" s="17"/>
      <c r="F46" s="17"/>
      <c r="G46" s="17"/>
      <c r="H46" s="17"/>
      <c r="I46" s="17"/>
      <c r="J46" s="5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2:21" ht="6" customHeight="1" x14ac:dyDescent="0.15">
      <c r="B47" s="395"/>
      <c r="C47" s="396"/>
      <c r="D47" s="17"/>
      <c r="E47" s="17"/>
      <c r="F47" s="17"/>
      <c r="G47" s="17"/>
      <c r="H47" s="17"/>
      <c r="I47" s="17"/>
      <c r="J47" s="5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2:21" ht="6" customHeight="1" x14ac:dyDescent="0.15">
      <c r="B48" s="395"/>
      <c r="C48" s="396"/>
      <c r="D48" s="17"/>
      <c r="E48" s="17"/>
      <c r="F48" s="17"/>
      <c r="G48" s="17"/>
      <c r="H48" s="17"/>
      <c r="I48" s="17"/>
      <c r="J48" s="5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2:21" ht="6" customHeight="1" x14ac:dyDescent="0.15">
      <c r="B49" s="395"/>
      <c r="C49" s="396"/>
      <c r="D49" s="17"/>
      <c r="E49" s="17"/>
      <c r="F49" s="17"/>
      <c r="G49" s="17"/>
      <c r="H49" s="17"/>
      <c r="I49" s="17"/>
      <c r="J49" s="5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2:21" ht="6" customHeight="1" x14ac:dyDescent="0.15">
      <c r="B50" s="395"/>
      <c r="C50" s="396"/>
      <c r="D50" s="17"/>
      <c r="E50" s="17"/>
      <c r="F50" s="17"/>
      <c r="G50" s="17"/>
      <c r="H50" s="17"/>
      <c r="I50" s="17"/>
      <c r="J50" s="5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2:21" ht="6" customHeight="1" x14ac:dyDescent="0.15">
      <c r="B51" s="395"/>
      <c r="C51" s="396"/>
      <c r="D51" s="17"/>
      <c r="E51" s="17"/>
      <c r="F51" s="17"/>
      <c r="G51" s="17"/>
      <c r="H51" s="17"/>
      <c r="I51" s="17"/>
      <c r="J51" s="5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2:21" ht="6" customHeight="1" x14ac:dyDescent="0.15">
      <c r="B52" s="395"/>
      <c r="C52" s="396"/>
      <c r="D52" s="17"/>
      <c r="E52" s="17"/>
      <c r="F52" s="17"/>
      <c r="G52" s="17"/>
      <c r="H52" s="17"/>
      <c r="I52" s="17"/>
      <c r="J52" s="5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2:21" ht="6" customHeight="1" x14ac:dyDescent="0.15">
      <c r="B53" s="395"/>
      <c r="C53" s="396"/>
      <c r="D53" s="17"/>
      <c r="E53" s="17"/>
      <c r="F53" s="17"/>
      <c r="G53" s="17"/>
      <c r="H53" s="17"/>
      <c r="I53" s="17"/>
      <c r="J53" s="5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2:21" ht="6" customHeight="1" x14ac:dyDescent="0.2">
      <c r="B54" s="395"/>
      <c r="C54" s="396"/>
      <c r="E54" s="19"/>
      <c r="F54" s="19"/>
      <c r="G54" s="19"/>
      <c r="H54" s="19"/>
      <c r="I54" s="19"/>
      <c r="Q54" s="18"/>
      <c r="R54" s="18"/>
      <c r="S54" s="18"/>
      <c r="T54" s="18"/>
      <c r="U54" s="18"/>
    </row>
    <row r="55" spans="2:21" ht="6" customHeight="1" x14ac:dyDescent="0.15">
      <c r="B55" s="395"/>
      <c r="C55" s="396"/>
      <c r="Q55" s="18"/>
      <c r="R55" s="18"/>
      <c r="S55" s="18"/>
      <c r="T55" s="18"/>
      <c r="U55" s="18"/>
    </row>
    <row r="56" spans="2:21" ht="25.5" customHeight="1" x14ac:dyDescent="0.15">
      <c r="B56" s="395"/>
      <c r="C56" s="396"/>
    </row>
    <row r="57" spans="2:21" ht="25.5" customHeight="1" x14ac:dyDescent="0.15">
      <c r="B57" s="395"/>
      <c r="C57" s="396"/>
    </row>
    <row r="58" spans="2:21" ht="39" customHeight="1" x14ac:dyDescent="0.15">
      <c r="B58" s="407"/>
      <c r="C58" s="408"/>
    </row>
  </sheetData>
  <mergeCells count="89">
    <mergeCell ref="D37:E38"/>
    <mergeCell ref="F37:G38"/>
    <mergeCell ref="H37:K38"/>
    <mergeCell ref="L37:P38"/>
    <mergeCell ref="R38:U38"/>
    <mergeCell ref="B39:C58"/>
    <mergeCell ref="D39:P40"/>
    <mergeCell ref="R40:U40"/>
    <mergeCell ref="R41:U41"/>
    <mergeCell ref="D34:E36"/>
    <mergeCell ref="F34:I34"/>
    <mergeCell ref="L34:O34"/>
    <mergeCell ref="R34:U34"/>
    <mergeCell ref="F35:L35"/>
    <mergeCell ref="R35:U35"/>
    <mergeCell ref="F36:I36"/>
    <mergeCell ref="L36:O36"/>
    <mergeCell ref="R36:U36"/>
    <mergeCell ref="F31:K31"/>
    <mergeCell ref="L31:O31"/>
    <mergeCell ref="R31:U31"/>
    <mergeCell ref="D32:E33"/>
    <mergeCell ref="F32:K32"/>
    <mergeCell ref="L32:O32"/>
    <mergeCell ref="R32:U32"/>
    <mergeCell ref="F33:K33"/>
    <mergeCell ref="L33:O33"/>
    <mergeCell ref="R33:U33"/>
    <mergeCell ref="F29:G29"/>
    <mergeCell ref="H29:K29"/>
    <mergeCell ref="M29:N29"/>
    <mergeCell ref="R29:U29"/>
    <mergeCell ref="F30:K30"/>
    <mergeCell ref="L30:O30"/>
    <mergeCell ref="R30:U30"/>
    <mergeCell ref="M27:N27"/>
    <mergeCell ref="R27:U27"/>
    <mergeCell ref="F28:G28"/>
    <mergeCell ref="H28:K28"/>
    <mergeCell ref="M28:N28"/>
    <mergeCell ref="R28:U28"/>
    <mergeCell ref="B25:P25"/>
    <mergeCell ref="R25:U25"/>
    <mergeCell ref="B26:C38"/>
    <mergeCell ref="D26:E31"/>
    <mergeCell ref="F26:G26"/>
    <mergeCell ref="H26:N26"/>
    <mergeCell ref="O26:P26"/>
    <mergeCell ref="R26:U26"/>
    <mergeCell ref="F27:G27"/>
    <mergeCell ref="H27:K27"/>
    <mergeCell ref="C17:G18"/>
    <mergeCell ref="H17:U17"/>
    <mergeCell ref="C19:G19"/>
    <mergeCell ref="H19:U19"/>
    <mergeCell ref="C20:G23"/>
    <mergeCell ref="H20:S21"/>
    <mergeCell ref="T20:U20"/>
    <mergeCell ref="T21:U23"/>
    <mergeCell ref="H22:S22"/>
    <mergeCell ref="H23:S23"/>
    <mergeCell ref="C11:D11"/>
    <mergeCell ref="E11:J11"/>
    <mergeCell ref="O11:P11"/>
    <mergeCell ref="N13:U13"/>
    <mergeCell ref="C15:G16"/>
    <mergeCell ref="I15:P15"/>
    <mergeCell ref="Q15:R16"/>
    <mergeCell ref="S15:U16"/>
    <mergeCell ref="I16:P16"/>
    <mergeCell ref="C9:D9"/>
    <mergeCell ref="E9:L9"/>
    <mergeCell ref="O9:U9"/>
    <mergeCell ref="C10:D10"/>
    <mergeCell ref="E10:L10"/>
    <mergeCell ref="O10:U10"/>
    <mergeCell ref="C6:K6"/>
    <mergeCell ref="N6:U6"/>
    <mergeCell ref="C7:D7"/>
    <mergeCell ref="E7:L8"/>
    <mergeCell ref="O7:P7"/>
    <mergeCell ref="C8:D8"/>
    <mergeCell ref="O8:U8"/>
    <mergeCell ref="X1:X2"/>
    <mergeCell ref="Y1:Y2"/>
    <mergeCell ref="C2:U2"/>
    <mergeCell ref="B4:I4"/>
    <mergeCell ref="S4:T4"/>
    <mergeCell ref="C5:K5"/>
  </mergeCells>
  <phoneticPr fontId="2"/>
  <printOptions horizontalCentered="1"/>
  <pageMargins left="0.51181102362204722" right="0.31496062992125984" top="0.26" bottom="0.27559055118110237" header="0.19685039370078741" footer="0.19685039370078741"/>
  <pageSetup paperSize="9" scale="82" orientation="portrait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view="pageBreakPreview" zoomScale="115" zoomScaleNormal="100" zoomScaleSheetLayoutView="115" workbookViewId="0">
      <selection activeCell="C6" sqref="A6:U10"/>
    </sheetView>
  </sheetViews>
  <sheetFormatPr defaultRowHeight="13.5" x14ac:dyDescent="0.15"/>
  <cols>
    <col min="1" max="1" width="8.25" customWidth="1"/>
    <col min="2" max="2" width="11.375" customWidth="1"/>
    <col min="3" max="3" width="24.25" customWidth="1"/>
    <col min="4" max="4" width="14.125" customWidth="1"/>
    <col min="5" max="5" width="17.75" customWidth="1"/>
    <col min="6" max="6" width="7" customWidth="1"/>
    <col min="7" max="7" width="12.25" customWidth="1"/>
    <col min="8" max="8" width="16" customWidth="1"/>
    <col min="9" max="9" width="14" customWidth="1"/>
    <col min="10" max="10" width="3.75" customWidth="1"/>
    <col min="11" max="11" width="8.25" customWidth="1"/>
    <col min="12" max="18" width="9" style="57"/>
  </cols>
  <sheetData>
    <row r="1" spans="1:15" ht="37.5" customHeight="1" x14ac:dyDescent="0.15">
      <c r="A1" s="285" t="s">
        <v>67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5" s="57" customFormat="1" x14ac:dyDescent="0.15"/>
    <row r="3" spans="1:15" s="57" customFormat="1" ht="24.75" thickBot="1" x14ac:dyDescent="0.45">
      <c r="A3" s="286" t="s">
        <v>68</v>
      </c>
      <c r="B3" s="286"/>
      <c r="C3" s="286"/>
      <c r="D3" s="58"/>
      <c r="E3" s="58"/>
      <c r="F3" s="58"/>
      <c r="G3" s="58"/>
      <c r="H3" s="58"/>
      <c r="I3" s="58"/>
      <c r="J3" s="58"/>
      <c r="K3" s="58"/>
    </row>
    <row r="4" spans="1:15" s="57" customFormat="1" ht="22.5" customHeight="1" thickTop="1" x14ac:dyDescent="0.25">
      <c r="A4" s="287" t="s">
        <v>69</v>
      </c>
      <c r="B4" s="288"/>
      <c r="C4" s="289"/>
      <c r="D4" s="289"/>
      <c r="E4" s="289"/>
      <c r="F4" s="289"/>
      <c r="G4" s="289"/>
      <c r="H4" s="290"/>
      <c r="I4" s="58"/>
      <c r="J4" s="58"/>
      <c r="K4" s="58"/>
    </row>
    <row r="5" spans="1:15" s="57" customFormat="1" ht="22.5" customHeight="1" x14ac:dyDescent="0.25">
      <c r="A5" s="291" t="s">
        <v>16</v>
      </c>
      <c r="B5" s="292"/>
      <c r="C5" s="293"/>
      <c r="D5" s="293"/>
      <c r="E5" s="293"/>
      <c r="F5" s="293"/>
      <c r="G5" s="293"/>
      <c r="H5" s="294"/>
      <c r="I5" s="58"/>
      <c r="J5" s="58"/>
      <c r="K5" s="58"/>
      <c r="M5" s="59"/>
      <c r="N5" s="59"/>
      <c r="O5" s="59"/>
    </row>
    <row r="6" spans="1:15" s="57" customFormat="1" ht="22.5" customHeight="1" thickBot="1" x14ac:dyDescent="0.3">
      <c r="A6" s="274" t="s">
        <v>70</v>
      </c>
      <c r="B6" s="275"/>
      <c r="C6" s="276"/>
      <c r="D6" s="276"/>
      <c r="E6" s="276"/>
      <c r="F6" s="276"/>
      <c r="G6" s="276"/>
      <c r="H6" s="277"/>
      <c r="I6" s="58" t="s">
        <v>71</v>
      </c>
      <c r="J6" s="58"/>
      <c r="K6" s="58"/>
      <c r="M6" s="59"/>
      <c r="N6" s="59"/>
      <c r="O6" s="59"/>
    </row>
    <row r="7" spans="1:15" s="57" customFormat="1" ht="15.75" thickTop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M7" s="59"/>
      <c r="N7" s="59"/>
      <c r="O7" s="59"/>
    </row>
    <row r="8" spans="1:15" s="57" customFormat="1" ht="24.75" thickBot="1" x14ac:dyDescent="0.45">
      <c r="A8" s="278" t="s">
        <v>72</v>
      </c>
      <c r="B8" s="278"/>
      <c r="C8" s="278"/>
      <c r="D8" s="60" t="s">
        <v>73</v>
      </c>
      <c r="E8" s="60"/>
      <c r="F8" s="60"/>
      <c r="G8" s="60"/>
      <c r="H8" s="60"/>
      <c r="I8" s="60"/>
      <c r="J8" s="60"/>
      <c r="K8" s="60"/>
      <c r="M8" s="59"/>
      <c r="N8" s="59"/>
      <c r="O8" s="59"/>
    </row>
    <row r="9" spans="1:15" s="57" customFormat="1" ht="33.75" customHeight="1" thickTop="1" x14ac:dyDescent="0.15">
      <c r="A9" s="279" t="s">
        <v>74</v>
      </c>
      <c r="B9" s="281" t="s">
        <v>75</v>
      </c>
      <c r="C9" s="281"/>
      <c r="D9" s="281"/>
      <c r="E9" s="281"/>
      <c r="F9" s="281"/>
      <c r="G9" s="281" t="s">
        <v>76</v>
      </c>
      <c r="H9" s="281"/>
      <c r="I9" s="281"/>
      <c r="J9" s="281"/>
      <c r="K9" s="282"/>
    </row>
    <row r="10" spans="1:15" s="57" customFormat="1" ht="41.25" customHeight="1" thickBot="1" x14ac:dyDescent="0.2">
      <c r="A10" s="280"/>
      <c r="B10" s="61" t="s">
        <v>77</v>
      </c>
      <c r="C10" s="61" t="s">
        <v>69</v>
      </c>
      <c r="D10" s="61" t="s">
        <v>46</v>
      </c>
      <c r="E10" s="61" t="s">
        <v>78</v>
      </c>
      <c r="F10" s="61" t="s">
        <v>79</v>
      </c>
      <c r="G10" s="61" t="s">
        <v>46</v>
      </c>
      <c r="H10" s="61" t="s">
        <v>44</v>
      </c>
      <c r="I10" s="61" t="s">
        <v>80</v>
      </c>
      <c r="J10" s="283" t="s">
        <v>81</v>
      </c>
      <c r="K10" s="284"/>
    </row>
    <row r="11" spans="1:15" s="57" customFormat="1" ht="45" customHeight="1" thickBot="1" x14ac:dyDescent="0.2">
      <c r="A11" s="62" t="s">
        <v>61</v>
      </c>
      <c r="B11" s="63" t="s">
        <v>82</v>
      </c>
      <c r="C11" s="63" t="s">
        <v>83</v>
      </c>
      <c r="D11" s="63" t="s">
        <v>84</v>
      </c>
      <c r="E11" s="63" t="s">
        <v>85</v>
      </c>
      <c r="F11" s="63" t="s">
        <v>86</v>
      </c>
      <c r="G11" s="63" t="s">
        <v>87</v>
      </c>
      <c r="H11" s="63" t="s">
        <v>88</v>
      </c>
      <c r="I11" s="64">
        <v>45748</v>
      </c>
      <c r="J11" s="270"/>
      <c r="K11" s="271"/>
    </row>
    <row r="12" spans="1:15" s="57" customFormat="1" ht="33.75" customHeight="1" x14ac:dyDescent="0.15">
      <c r="A12" s="65">
        <v>1</v>
      </c>
      <c r="B12" s="66"/>
      <c r="C12" s="66"/>
      <c r="D12" s="66"/>
      <c r="E12" s="66"/>
      <c r="F12" s="66"/>
      <c r="G12" s="66"/>
      <c r="H12" s="66"/>
      <c r="I12" s="67"/>
      <c r="J12" s="272"/>
      <c r="K12" s="273"/>
    </row>
    <row r="13" spans="1:15" s="57" customFormat="1" ht="33.75" customHeight="1" x14ac:dyDescent="0.15">
      <c r="A13" s="68">
        <f t="shared" ref="A13:A61" si="0">A12+1</f>
        <v>2</v>
      </c>
      <c r="B13" s="69"/>
      <c r="C13" s="69"/>
      <c r="D13" s="69"/>
      <c r="E13" s="70"/>
      <c r="F13" s="69"/>
      <c r="G13" s="69"/>
      <c r="H13" s="69"/>
      <c r="I13" s="71"/>
      <c r="J13" s="268"/>
      <c r="K13" s="269"/>
    </row>
    <row r="14" spans="1:15" ht="33.75" customHeight="1" x14ac:dyDescent="0.15">
      <c r="A14" s="68">
        <f t="shared" si="0"/>
        <v>3</v>
      </c>
      <c r="B14" s="69"/>
      <c r="C14" s="69"/>
      <c r="D14" s="69"/>
      <c r="E14" s="70"/>
      <c r="F14" s="69"/>
      <c r="G14" s="69"/>
      <c r="H14" s="69"/>
      <c r="I14" s="71"/>
      <c r="J14" s="268"/>
      <c r="K14" s="269"/>
    </row>
    <row r="15" spans="1:15" ht="33.75" customHeight="1" x14ac:dyDescent="0.15">
      <c r="A15" s="68">
        <f t="shared" si="0"/>
        <v>4</v>
      </c>
      <c r="B15" s="69"/>
      <c r="C15" s="69"/>
      <c r="D15" s="69"/>
      <c r="E15" s="70"/>
      <c r="F15" s="69"/>
      <c r="G15" s="69"/>
      <c r="H15" s="69"/>
      <c r="I15" s="71"/>
      <c r="J15" s="268"/>
      <c r="K15" s="269"/>
    </row>
    <row r="16" spans="1:15" ht="33.75" customHeight="1" x14ac:dyDescent="0.15">
      <c r="A16" s="68">
        <f t="shared" si="0"/>
        <v>5</v>
      </c>
      <c r="B16" s="69"/>
      <c r="C16" s="69"/>
      <c r="D16" s="69"/>
      <c r="E16" s="70"/>
      <c r="F16" s="69"/>
      <c r="G16" s="69"/>
      <c r="H16" s="69"/>
      <c r="I16" s="71"/>
      <c r="J16" s="268"/>
      <c r="K16" s="269"/>
    </row>
    <row r="17" spans="1:11" ht="33.75" customHeight="1" x14ac:dyDescent="0.15">
      <c r="A17" s="68">
        <f t="shared" si="0"/>
        <v>6</v>
      </c>
      <c r="B17" s="69"/>
      <c r="C17" s="69"/>
      <c r="D17" s="69"/>
      <c r="E17" s="70"/>
      <c r="F17" s="69"/>
      <c r="G17" s="69"/>
      <c r="H17" s="69"/>
      <c r="I17" s="71"/>
      <c r="J17" s="268"/>
      <c r="K17" s="269"/>
    </row>
    <row r="18" spans="1:11" ht="33.75" customHeight="1" x14ac:dyDescent="0.15">
      <c r="A18" s="68">
        <f t="shared" si="0"/>
        <v>7</v>
      </c>
      <c r="B18" s="69"/>
      <c r="C18" s="69"/>
      <c r="D18" s="69"/>
      <c r="E18" s="70"/>
      <c r="F18" s="69"/>
      <c r="G18" s="69"/>
      <c r="H18" s="69"/>
      <c r="I18" s="71"/>
      <c r="J18" s="268"/>
      <c r="K18" s="269"/>
    </row>
    <row r="19" spans="1:11" ht="33.75" customHeight="1" x14ac:dyDescent="0.15">
      <c r="A19" s="68">
        <f t="shared" si="0"/>
        <v>8</v>
      </c>
      <c r="B19" s="69"/>
      <c r="C19" s="69"/>
      <c r="D19" s="69"/>
      <c r="E19" s="70"/>
      <c r="F19" s="69"/>
      <c r="G19" s="69"/>
      <c r="H19" s="69"/>
      <c r="I19" s="71"/>
      <c r="J19" s="268"/>
      <c r="K19" s="269"/>
    </row>
    <row r="20" spans="1:11" ht="33.75" customHeight="1" x14ac:dyDescent="0.15">
      <c r="A20" s="68">
        <f t="shared" si="0"/>
        <v>9</v>
      </c>
      <c r="B20" s="69"/>
      <c r="C20" s="69"/>
      <c r="D20" s="69"/>
      <c r="E20" s="70"/>
      <c r="F20" s="69"/>
      <c r="G20" s="69"/>
      <c r="H20" s="69"/>
      <c r="I20" s="71"/>
      <c r="J20" s="268"/>
      <c r="K20" s="269"/>
    </row>
    <row r="21" spans="1:11" ht="33.75" customHeight="1" x14ac:dyDescent="0.15">
      <c r="A21" s="68">
        <f t="shared" si="0"/>
        <v>10</v>
      </c>
      <c r="B21" s="69"/>
      <c r="C21" s="69"/>
      <c r="D21" s="69"/>
      <c r="E21" s="70"/>
      <c r="F21" s="69"/>
      <c r="G21" s="69"/>
      <c r="H21" s="69"/>
      <c r="I21" s="71"/>
      <c r="J21" s="268"/>
      <c r="K21" s="269"/>
    </row>
    <row r="22" spans="1:11" ht="33.75" customHeight="1" x14ac:dyDescent="0.15">
      <c r="A22" s="68">
        <f t="shared" si="0"/>
        <v>11</v>
      </c>
      <c r="B22" s="69"/>
      <c r="C22" s="69"/>
      <c r="D22" s="69"/>
      <c r="E22" s="70"/>
      <c r="F22" s="69"/>
      <c r="G22" s="69"/>
      <c r="H22" s="69"/>
      <c r="I22" s="71"/>
      <c r="J22" s="268"/>
      <c r="K22" s="269"/>
    </row>
    <row r="23" spans="1:11" ht="33.75" customHeight="1" x14ac:dyDescent="0.15">
      <c r="A23" s="68">
        <f t="shared" si="0"/>
        <v>12</v>
      </c>
      <c r="B23" s="69"/>
      <c r="C23" s="69"/>
      <c r="D23" s="69"/>
      <c r="E23" s="70"/>
      <c r="F23" s="69"/>
      <c r="G23" s="69"/>
      <c r="H23" s="69"/>
      <c r="I23" s="71"/>
      <c r="J23" s="268"/>
      <c r="K23" s="269"/>
    </row>
    <row r="24" spans="1:11" ht="33.75" customHeight="1" x14ac:dyDescent="0.15">
      <c r="A24" s="68">
        <f t="shared" si="0"/>
        <v>13</v>
      </c>
      <c r="B24" s="69"/>
      <c r="C24" s="69"/>
      <c r="D24" s="69"/>
      <c r="E24" s="70"/>
      <c r="F24" s="69"/>
      <c r="G24" s="69"/>
      <c r="H24" s="69"/>
      <c r="I24" s="71"/>
      <c r="J24" s="268"/>
      <c r="K24" s="269"/>
    </row>
    <row r="25" spans="1:11" ht="33.75" customHeight="1" x14ac:dyDescent="0.15">
      <c r="A25" s="68">
        <f t="shared" si="0"/>
        <v>14</v>
      </c>
      <c r="B25" s="69"/>
      <c r="C25" s="69"/>
      <c r="D25" s="69"/>
      <c r="E25" s="70"/>
      <c r="F25" s="69"/>
      <c r="G25" s="69"/>
      <c r="H25" s="69"/>
      <c r="I25" s="71"/>
      <c r="J25" s="268"/>
      <c r="K25" s="269"/>
    </row>
    <row r="26" spans="1:11" ht="33.75" customHeight="1" x14ac:dyDescent="0.15">
      <c r="A26" s="68">
        <f t="shared" si="0"/>
        <v>15</v>
      </c>
      <c r="B26" s="69"/>
      <c r="C26" s="69"/>
      <c r="D26" s="69"/>
      <c r="E26" s="70"/>
      <c r="F26" s="69"/>
      <c r="G26" s="69"/>
      <c r="H26" s="69"/>
      <c r="I26" s="71"/>
      <c r="J26" s="268"/>
      <c r="K26" s="269"/>
    </row>
    <row r="27" spans="1:11" ht="33.75" customHeight="1" x14ac:dyDescent="0.15">
      <c r="A27" s="68">
        <f t="shared" si="0"/>
        <v>16</v>
      </c>
      <c r="B27" s="69"/>
      <c r="C27" s="69"/>
      <c r="D27" s="69"/>
      <c r="E27" s="70"/>
      <c r="F27" s="69"/>
      <c r="G27" s="69"/>
      <c r="H27" s="69"/>
      <c r="I27" s="71"/>
      <c r="J27" s="268"/>
      <c r="K27" s="269"/>
    </row>
    <row r="28" spans="1:11" ht="33.75" customHeight="1" x14ac:dyDescent="0.15">
      <c r="A28" s="68">
        <f t="shared" si="0"/>
        <v>17</v>
      </c>
      <c r="B28" s="69"/>
      <c r="C28" s="69"/>
      <c r="D28" s="69"/>
      <c r="E28" s="70"/>
      <c r="F28" s="69"/>
      <c r="G28" s="69"/>
      <c r="H28" s="69"/>
      <c r="I28" s="71"/>
      <c r="J28" s="268"/>
      <c r="K28" s="269"/>
    </row>
    <row r="29" spans="1:11" ht="33.75" customHeight="1" x14ac:dyDescent="0.15">
      <c r="A29" s="68">
        <f t="shared" si="0"/>
        <v>18</v>
      </c>
      <c r="B29" s="69"/>
      <c r="C29" s="69"/>
      <c r="D29" s="69"/>
      <c r="E29" s="70"/>
      <c r="F29" s="69"/>
      <c r="G29" s="69"/>
      <c r="H29" s="69"/>
      <c r="I29" s="71"/>
      <c r="J29" s="268"/>
      <c r="K29" s="269"/>
    </row>
    <row r="30" spans="1:11" ht="33.75" customHeight="1" x14ac:dyDescent="0.15">
      <c r="A30" s="68">
        <f t="shared" si="0"/>
        <v>19</v>
      </c>
      <c r="B30" s="69"/>
      <c r="C30" s="69"/>
      <c r="D30" s="69"/>
      <c r="E30" s="70"/>
      <c r="F30" s="69"/>
      <c r="G30" s="69"/>
      <c r="H30" s="69"/>
      <c r="I30" s="71"/>
      <c r="J30" s="268"/>
      <c r="K30" s="269"/>
    </row>
    <row r="31" spans="1:11" ht="33.75" customHeight="1" x14ac:dyDescent="0.15">
      <c r="A31" s="68">
        <f t="shared" si="0"/>
        <v>20</v>
      </c>
      <c r="B31" s="69"/>
      <c r="C31" s="69"/>
      <c r="D31" s="69"/>
      <c r="E31" s="70"/>
      <c r="F31" s="69"/>
      <c r="G31" s="69"/>
      <c r="H31" s="69"/>
      <c r="I31" s="71"/>
      <c r="J31" s="268"/>
      <c r="K31" s="269"/>
    </row>
    <row r="32" spans="1:11" ht="33.75" customHeight="1" x14ac:dyDescent="0.15">
      <c r="A32" s="68">
        <f t="shared" si="0"/>
        <v>21</v>
      </c>
      <c r="B32" s="69"/>
      <c r="C32" s="69"/>
      <c r="D32" s="69"/>
      <c r="E32" s="70"/>
      <c r="F32" s="69"/>
      <c r="G32" s="69"/>
      <c r="H32" s="69"/>
      <c r="I32" s="71"/>
      <c r="J32" s="268"/>
      <c r="K32" s="269"/>
    </row>
    <row r="33" spans="1:11" ht="33.75" customHeight="1" x14ac:dyDescent="0.15">
      <c r="A33" s="68">
        <f t="shared" si="0"/>
        <v>22</v>
      </c>
      <c r="B33" s="69"/>
      <c r="C33" s="69"/>
      <c r="D33" s="69"/>
      <c r="E33" s="70"/>
      <c r="F33" s="69"/>
      <c r="G33" s="69"/>
      <c r="H33" s="69"/>
      <c r="I33" s="71"/>
      <c r="J33" s="268"/>
      <c r="K33" s="269"/>
    </row>
    <row r="34" spans="1:11" ht="33.75" customHeight="1" x14ac:dyDescent="0.15">
      <c r="A34" s="68">
        <f t="shared" si="0"/>
        <v>23</v>
      </c>
      <c r="B34" s="69"/>
      <c r="C34" s="69"/>
      <c r="D34" s="69"/>
      <c r="E34" s="70"/>
      <c r="F34" s="69"/>
      <c r="G34" s="69"/>
      <c r="H34" s="69"/>
      <c r="I34" s="71"/>
      <c r="J34" s="268"/>
      <c r="K34" s="269"/>
    </row>
    <row r="35" spans="1:11" ht="33.75" customHeight="1" x14ac:dyDescent="0.15">
      <c r="A35" s="68">
        <f t="shared" si="0"/>
        <v>24</v>
      </c>
      <c r="B35" s="69"/>
      <c r="C35" s="69"/>
      <c r="D35" s="69"/>
      <c r="E35" s="70"/>
      <c r="F35" s="69"/>
      <c r="G35" s="69"/>
      <c r="H35" s="69"/>
      <c r="I35" s="71"/>
      <c r="J35" s="268"/>
      <c r="K35" s="269"/>
    </row>
    <row r="36" spans="1:11" ht="33.75" customHeight="1" x14ac:dyDescent="0.15">
      <c r="A36" s="68">
        <f t="shared" si="0"/>
        <v>25</v>
      </c>
      <c r="B36" s="69"/>
      <c r="C36" s="69"/>
      <c r="D36" s="69"/>
      <c r="E36" s="70"/>
      <c r="F36" s="69"/>
      <c r="G36" s="69"/>
      <c r="H36" s="69"/>
      <c r="I36" s="71"/>
      <c r="J36" s="268"/>
      <c r="K36" s="269"/>
    </row>
    <row r="37" spans="1:11" ht="33.75" customHeight="1" x14ac:dyDescent="0.15">
      <c r="A37" s="68">
        <f t="shared" si="0"/>
        <v>26</v>
      </c>
      <c r="B37" s="69"/>
      <c r="C37" s="69"/>
      <c r="D37" s="69"/>
      <c r="E37" s="70"/>
      <c r="F37" s="69"/>
      <c r="G37" s="69"/>
      <c r="H37" s="69"/>
      <c r="I37" s="71"/>
      <c r="J37" s="268"/>
      <c r="K37" s="269"/>
    </row>
    <row r="38" spans="1:11" ht="33.75" customHeight="1" x14ac:dyDescent="0.15">
      <c r="A38" s="68">
        <f t="shared" si="0"/>
        <v>27</v>
      </c>
      <c r="B38" s="69"/>
      <c r="C38" s="69"/>
      <c r="D38" s="69"/>
      <c r="E38" s="70"/>
      <c r="F38" s="69"/>
      <c r="G38" s="69"/>
      <c r="H38" s="69"/>
      <c r="I38" s="71"/>
      <c r="J38" s="268"/>
      <c r="K38" s="269"/>
    </row>
    <row r="39" spans="1:11" ht="33.75" customHeight="1" x14ac:dyDescent="0.15">
      <c r="A39" s="68">
        <f t="shared" si="0"/>
        <v>28</v>
      </c>
      <c r="B39" s="69"/>
      <c r="C39" s="69"/>
      <c r="D39" s="69"/>
      <c r="E39" s="70"/>
      <c r="F39" s="69"/>
      <c r="G39" s="69"/>
      <c r="H39" s="69"/>
      <c r="I39" s="71"/>
      <c r="J39" s="268"/>
      <c r="K39" s="269"/>
    </row>
    <row r="40" spans="1:11" ht="33.75" customHeight="1" x14ac:dyDescent="0.15">
      <c r="A40" s="68">
        <f t="shared" si="0"/>
        <v>29</v>
      </c>
      <c r="B40" s="69"/>
      <c r="C40" s="69"/>
      <c r="D40" s="69"/>
      <c r="E40" s="70"/>
      <c r="F40" s="69"/>
      <c r="G40" s="69"/>
      <c r="H40" s="69"/>
      <c r="I40" s="71"/>
      <c r="J40" s="268"/>
      <c r="K40" s="269"/>
    </row>
    <row r="41" spans="1:11" ht="33.75" customHeight="1" x14ac:dyDescent="0.15">
      <c r="A41" s="68">
        <f t="shared" si="0"/>
        <v>30</v>
      </c>
      <c r="B41" s="69"/>
      <c r="C41" s="69"/>
      <c r="D41" s="69"/>
      <c r="E41" s="70"/>
      <c r="F41" s="69"/>
      <c r="G41" s="69"/>
      <c r="H41" s="69"/>
      <c r="I41" s="71"/>
      <c r="J41" s="268"/>
      <c r="K41" s="269"/>
    </row>
    <row r="42" spans="1:11" ht="33.75" customHeight="1" x14ac:dyDescent="0.15">
      <c r="A42" s="68">
        <f t="shared" si="0"/>
        <v>31</v>
      </c>
      <c r="B42" s="69"/>
      <c r="C42" s="69"/>
      <c r="D42" s="69"/>
      <c r="E42" s="70"/>
      <c r="F42" s="69"/>
      <c r="G42" s="69"/>
      <c r="H42" s="69"/>
      <c r="I42" s="71"/>
      <c r="J42" s="268"/>
      <c r="K42" s="269"/>
    </row>
    <row r="43" spans="1:11" ht="33.75" customHeight="1" x14ac:dyDescent="0.15">
      <c r="A43" s="68">
        <f t="shared" si="0"/>
        <v>32</v>
      </c>
      <c r="B43" s="69"/>
      <c r="C43" s="69"/>
      <c r="D43" s="69"/>
      <c r="E43" s="70"/>
      <c r="F43" s="69"/>
      <c r="G43" s="69"/>
      <c r="H43" s="69"/>
      <c r="I43" s="71"/>
      <c r="J43" s="268"/>
      <c r="K43" s="269"/>
    </row>
    <row r="44" spans="1:11" ht="33.75" customHeight="1" x14ac:dyDescent="0.15">
      <c r="A44" s="68">
        <f t="shared" si="0"/>
        <v>33</v>
      </c>
      <c r="B44" s="69"/>
      <c r="C44" s="69"/>
      <c r="D44" s="69"/>
      <c r="E44" s="70"/>
      <c r="F44" s="69"/>
      <c r="G44" s="69"/>
      <c r="H44" s="69"/>
      <c r="I44" s="71"/>
      <c r="J44" s="268"/>
      <c r="K44" s="269"/>
    </row>
    <row r="45" spans="1:11" ht="33.75" customHeight="1" x14ac:dyDescent="0.15">
      <c r="A45" s="68">
        <f t="shared" si="0"/>
        <v>34</v>
      </c>
      <c r="B45" s="69"/>
      <c r="C45" s="69"/>
      <c r="D45" s="69"/>
      <c r="E45" s="70"/>
      <c r="F45" s="69"/>
      <c r="G45" s="69"/>
      <c r="H45" s="69"/>
      <c r="I45" s="71"/>
      <c r="J45" s="268"/>
      <c r="K45" s="269"/>
    </row>
    <row r="46" spans="1:11" ht="33.75" customHeight="1" x14ac:dyDescent="0.15">
      <c r="A46" s="68">
        <f t="shared" si="0"/>
        <v>35</v>
      </c>
      <c r="B46" s="69"/>
      <c r="C46" s="69"/>
      <c r="D46" s="69"/>
      <c r="E46" s="70"/>
      <c r="F46" s="69"/>
      <c r="G46" s="69"/>
      <c r="H46" s="69"/>
      <c r="I46" s="71"/>
      <c r="J46" s="268"/>
      <c r="K46" s="269"/>
    </row>
    <row r="47" spans="1:11" ht="33.75" customHeight="1" x14ac:dyDescent="0.15">
      <c r="A47" s="68">
        <f t="shared" si="0"/>
        <v>36</v>
      </c>
      <c r="B47" s="69"/>
      <c r="C47" s="69"/>
      <c r="D47" s="69"/>
      <c r="E47" s="70"/>
      <c r="F47" s="69"/>
      <c r="G47" s="69"/>
      <c r="H47" s="69"/>
      <c r="I47" s="71"/>
      <c r="J47" s="268"/>
      <c r="K47" s="269"/>
    </row>
    <row r="48" spans="1:11" ht="33.75" customHeight="1" x14ac:dyDescent="0.15">
      <c r="A48" s="68">
        <f t="shared" si="0"/>
        <v>37</v>
      </c>
      <c r="B48" s="69"/>
      <c r="C48" s="69"/>
      <c r="D48" s="69"/>
      <c r="E48" s="70"/>
      <c r="F48" s="69"/>
      <c r="G48" s="69"/>
      <c r="H48" s="69"/>
      <c r="I48" s="71"/>
      <c r="J48" s="268"/>
      <c r="K48" s="269"/>
    </row>
    <row r="49" spans="1:11" ht="33.75" customHeight="1" x14ac:dyDescent="0.15">
      <c r="A49" s="68">
        <f t="shared" si="0"/>
        <v>38</v>
      </c>
      <c r="B49" s="69"/>
      <c r="C49" s="69"/>
      <c r="D49" s="69"/>
      <c r="E49" s="70"/>
      <c r="F49" s="69"/>
      <c r="G49" s="69"/>
      <c r="H49" s="69"/>
      <c r="I49" s="71"/>
      <c r="J49" s="268"/>
      <c r="K49" s="269"/>
    </row>
    <row r="50" spans="1:11" ht="33.75" customHeight="1" x14ac:dyDescent="0.15">
      <c r="A50" s="68">
        <f t="shared" si="0"/>
        <v>39</v>
      </c>
      <c r="B50" s="69"/>
      <c r="C50" s="69"/>
      <c r="D50" s="69"/>
      <c r="E50" s="70"/>
      <c r="F50" s="69"/>
      <c r="G50" s="69"/>
      <c r="H50" s="69"/>
      <c r="I50" s="71"/>
      <c r="J50" s="268"/>
      <c r="K50" s="269"/>
    </row>
    <row r="51" spans="1:11" ht="33.75" customHeight="1" x14ac:dyDescent="0.15">
      <c r="A51" s="68">
        <f t="shared" si="0"/>
        <v>40</v>
      </c>
      <c r="B51" s="69"/>
      <c r="C51" s="69"/>
      <c r="D51" s="69"/>
      <c r="E51" s="70"/>
      <c r="F51" s="69"/>
      <c r="G51" s="69"/>
      <c r="H51" s="69"/>
      <c r="I51" s="71"/>
      <c r="J51" s="268"/>
      <c r="K51" s="269"/>
    </row>
    <row r="52" spans="1:11" ht="33.75" customHeight="1" x14ac:dyDescent="0.15">
      <c r="A52" s="68">
        <f t="shared" si="0"/>
        <v>41</v>
      </c>
      <c r="B52" s="69"/>
      <c r="C52" s="69"/>
      <c r="D52" s="69"/>
      <c r="E52" s="70"/>
      <c r="F52" s="69"/>
      <c r="G52" s="69"/>
      <c r="H52" s="69"/>
      <c r="I52" s="71"/>
      <c r="J52" s="268"/>
      <c r="K52" s="269"/>
    </row>
    <row r="53" spans="1:11" ht="33.75" customHeight="1" x14ac:dyDescent="0.15">
      <c r="A53" s="68">
        <f t="shared" si="0"/>
        <v>42</v>
      </c>
      <c r="B53" s="69"/>
      <c r="C53" s="69"/>
      <c r="D53" s="69"/>
      <c r="E53" s="70"/>
      <c r="F53" s="69"/>
      <c r="G53" s="69"/>
      <c r="H53" s="69"/>
      <c r="I53" s="71"/>
      <c r="J53" s="268"/>
      <c r="K53" s="269"/>
    </row>
    <row r="54" spans="1:11" ht="33.75" customHeight="1" x14ac:dyDescent="0.15">
      <c r="A54" s="68">
        <f t="shared" si="0"/>
        <v>43</v>
      </c>
      <c r="B54" s="69"/>
      <c r="C54" s="69"/>
      <c r="D54" s="69"/>
      <c r="E54" s="70"/>
      <c r="F54" s="69"/>
      <c r="G54" s="69"/>
      <c r="H54" s="69"/>
      <c r="I54" s="71"/>
      <c r="J54" s="268"/>
      <c r="K54" s="269"/>
    </row>
    <row r="55" spans="1:11" ht="33.75" customHeight="1" x14ac:dyDescent="0.15">
      <c r="A55" s="68">
        <f t="shared" si="0"/>
        <v>44</v>
      </c>
      <c r="B55" s="69"/>
      <c r="C55" s="69"/>
      <c r="D55" s="69"/>
      <c r="E55" s="70"/>
      <c r="F55" s="69"/>
      <c r="G55" s="69"/>
      <c r="H55" s="69"/>
      <c r="I55" s="71"/>
      <c r="J55" s="268"/>
      <c r="K55" s="269"/>
    </row>
    <row r="56" spans="1:11" ht="33.75" customHeight="1" x14ac:dyDescent="0.15">
      <c r="A56" s="68">
        <f t="shared" si="0"/>
        <v>45</v>
      </c>
      <c r="B56" s="69"/>
      <c r="C56" s="69"/>
      <c r="D56" s="69"/>
      <c r="E56" s="70"/>
      <c r="F56" s="69"/>
      <c r="G56" s="69"/>
      <c r="H56" s="69"/>
      <c r="I56" s="71"/>
      <c r="J56" s="268"/>
      <c r="K56" s="269"/>
    </row>
    <row r="57" spans="1:11" ht="33.75" customHeight="1" x14ac:dyDescent="0.15">
      <c r="A57" s="68">
        <f t="shared" si="0"/>
        <v>46</v>
      </c>
      <c r="B57" s="69"/>
      <c r="C57" s="69"/>
      <c r="D57" s="69"/>
      <c r="E57" s="70"/>
      <c r="F57" s="69"/>
      <c r="G57" s="69"/>
      <c r="H57" s="69"/>
      <c r="I57" s="71"/>
      <c r="J57" s="268"/>
      <c r="K57" s="269"/>
    </row>
    <row r="58" spans="1:11" ht="33.75" customHeight="1" x14ac:dyDescent="0.15">
      <c r="A58" s="68">
        <f t="shared" si="0"/>
        <v>47</v>
      </c>
      <c r="B58" s="69"/>
      <c r="C58" s="69"/>
      <c r="D58" s="69"/>
      <c r="E58" s="70"/>
      <c r="F58" s="69"/>
      <c r="G58" s="69"/>
      <c r="H58" s="69"/>
      <c r="I58" s="71"/>
      <c r="J58" s="268"/>
      <c r="K58" s="269"/>
    </row>
    <row r="59" spans="1:11" ht="33.75" customHeight="1" x14ac:dyDescent="0.15">
      <c r="A59" s="68">
        <f t="shared" si="0"/>
        <v>48</v>
      </c>
      <c r="B59" s="69"/>
      <c r="C59" s="69"/>
      <c r="D59" s="69"/>
      <c r="E59" s="70"/>
      <c r="F59" s="69"/>
      <c r="G59" s="69"/>
      <c r="H59" s="69"/>
      <c r="I59" s="71"/>
      <c r="J59" s="268"/>
      <c r="K59" s="269"/>
    </row>
    <row r="60" spans="1:11" ht="33.75" customHeight="1" x14ac:dyDescent="0.15">
      <c r="A60" s="68">
        <f t="shared" si="0"/>
        <v>49</v>
      </c>
      <c r="B60" s="69"/>
      <c r="C60" s="69"/>
      <c r="D60" s="69"/>
      <c r="E60" s="70"/>
      <c r="F60" s="69"/>
      <c r="G60" s="69"/>
      <c r="H60" s="69"/>
      <c r="I60" s="71"/>
      <c r="J60" s="268"/>
      <c r="K60" s="269"/>
    </row>
    <row r="61" spans="1:11" ht="33.75" customHeight="1" x14ac:dyDescent="0.15">
      <c r="A61" s="68">
        <f t="shared" si="0"/>
        <v>50</v>
      </c>
      <c r="B61" s="69"/>
      <c r="C61" s="69"/>
      <c r="D61" s="69"/>
      <c r="E61" s="70"/>
      <c r="F61" s="69"/>
      <c r="G61" s="69"/>
      <c r="H61" s="69"/>
      <c r="I61" s="71"/>
      <c r="J61" s="268"/>
      <c r="K61" s="269"/>
    </row>
  </sheetData>
  <mergeCells count="64">
    <mergeCell ref="J59:K59"/>
    <mergeCell ref="J60:K60"/>
    <mergeCell ref="J61:K61"/>
    <mergeCell ref="J53:K53"/>
    <mergeCell ref="J54:K54"/>
    <mergeCell ref="J55:K55"/>
    <mergeCell ref="J56:K56"/>
    <mergeCell ref="J57:K57"/>
    <mergeCell ref="J58:K58"/>
    <mergeCell ref="J47:K47"/>
    <mergeCell ref="J48:K48"/>
    <mergeCell ref="J49:K49"/>
    <mergeCell ref="J50:K50"/>
    <mergeCell ref="J51:K51"/>
    <mergeCell ref="J52:K52"/>
    <mergeCell ref="J41:K41"/>
    <mergeCell ref="J42:K42"/>
    <mergeCell ref="J43:K43"/>
    <mergeCell ref="J44:K44"/>
    <mergeCell ref="J45:K45"/>
    <mergeCell ref="J46:K46"/>
    <mergeCell ref="J35:K35"/>
    <mergeCell ref="J36:K36"/>
    <mergeCell ref="J37:K37"/>
    <mergeCell ref="J38:K38"/>
    <mergeCell ref="J39:K39"/>
    <mergeCell ref="J40:K40"/>
    <mergeCell ref="J29:K29"/>
    <mergeCell ref="J30:K30"/>
    <mergeCell ref="J31:K31"/>
    <mergeCell ref="J32:K32"/>
    <mergeCell ref="J33:K33"/>
    <mergeCell ref="J34:K34"/>
    <mergeCell ref="J23:K23"/>
    <mergeCell ref="J24:K24"/>
    <mergeCell ref="J25:K25"/>
    <mergeCell ref="J26:K26"/>
    <mergeCell ref="J27:K27"/>
    <mergeCell ref="J28:K28"/>
    <mergeCell ref="J17:K17"/>
    <mergeCell ref="J18:K18"/>
    <mergeCell ref="J19:K19"/>
    <mergeCell ref="J20:K20"/>
    <mergeCell ref="J21:K21"/>
    <mergeCell ref="J22:K22"/>
    <mergeCell ref="J11:K11"/>
    <mergeCell ref="J12:K12"/>
    <mergeCell ref="J13:K13"/>
    <mergeCell ref="J14:K14"/>
    <mergeCell ref="J15:K15"/>
    <mergeCell ref="J16:K16"/>
    <mergeCell ref="A6:B6"/>
    <mergeCell ref="C6:H6"/>
    <mergeCell ref="A8:C8"/>
    <mergeCell ref="A9:A10"/>
    <mergeCell ref="B9:F9"/>
    <mergeCell ref="G9:K9"/>
    <mergeCell ref="J10:K10"/>
    <mergeCell ref="A1:K1"/>
    <mergeCell ref="A3:C3"/>
    <mergeCell ref="A4:B4"/>
    <mergeCell ref="C4:H4"/>
    <mergeCell ref="A5:B5"/>
    <mergeCell ref="C5:H5"/>
  </mergeCells>
  <phoneticPr fontId="2"/>
  <pageMargins left="0.7" right="0.7" top="0.75" bottom="0.75" header="0.3" footer="0.3"/>
  <pageSetup paperSize="9" scale="6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0"/>
  <sheetViews>
    <sheetView view="pageBreakPreview" zoomScaleNormal="100" zoomScaleSheetLayoutView="100" workbookViewId="0">
      <selection activeCell="M11" sqref="M11"/>
    </sheetView>
  </sheetViews>
  <sheetFormatPr defaultRowHeight="13.5" x14ac:dyDescent="0.15"/>
  <cols>
    <col min="1" max="1" width="8.25" style="74" customWidth="1"/>
    <col min="2" max="2" width="9.625" style="74" customWidth="1"/>
    <col min="3" max="3" width="11.375" style="74" bestFit="1" customWidth="1"/>
    <col min="4" max="4" width="13.125" style="74" customWidth="1"/>
    <col min="5" max="5" width="10" style="74" customWidth="1"/>
    <col min="6" max="6" width="5.625" style="74" customWidth="1"/>
    <col min="7" max="7" width="12.5" style="74" customWidth="1"/>
    <col min="8" max="8" width="11.25" style="74" customWidth="1"/>
    <col min="9" max="9" width="10.375" style="74" customWidth="1"/>
    <col min="10" max="10" width="5.5" style="74" customWidth="1"/>
    <col min="11" max="11" width="12" style="74" customWidth="1"/>
    <col min="12" max="12" width="13.375" style="74" customWidth="1"/>
    <col min="13" max="13" width="8.5" style="74" customWidth="1"/>
    <col min="14" max="14" width="5.375" style="74" customWidth="1"/>
    <col min="15" max="15" width="11.625" style="74" customWidth="1"/>
    <col min="16" max="16" width="12.125" style="72" customWidth="1"/>
    <col min="17" max="17" width="9" style="72"/>
    <col min="18" max="18" width="12.375" style="72" customWidth="1"/>
    <col min="19" max="19" width="10.75" style="72" customWidth="1"/>
    <col min="20" max="20" width="10.875" style="72" customWidth="1"/>
    <col min="21" max="21" width="11.875" style="72" customWidth="1"/>
    <col min="22" max="22" width="13.625" style="72" customWidth="1"/>
    <col min="23" max="23" width="11.5" style="72" customWidth="1"/>
    <col min="24" max="24" width="4.25" style="72" customWidth="1"/>
    <col min="25" max="25" width="12.125" style="72" customWidth="1"/>
    <col min="26" max="32" width="9" style="72"/>
    <col min="33" max="35" width="9" style="73"/>
    <col min="36" max="16384" width="9" style="74"/>
  </cols>
  <sheetData>
    <row r="1" spans="1:35" ht="37.5" customHeight="1" x14ac:dyDescent="0.15">
      <c r="A1" s="325" t="s">
        <v>89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</row>
    <row r="2" spans="1:35" s="72" customFormat="1" x14ac:dyDescent="0.15">
      <c r="AG2" s="75"/>
      <c r="AH2" s="75"/>
      <c r="AI2" s="75"/>
    </row>
    <row r="3" spans="1:35" s="72" customFormat="1" ht="15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AA3" s="77"/>
      <c r="AB3" s="77"/>
      <c r="AC3" s="77"/>
      <c r="AG3" s="75"/>
      <c r="AH3" s="75"/>
      <c r="AI3" s="75"/>
    </row>
    <row r="4" spans="1:35" s="72" customFormat="1" ht="27" thickBot="1" x14ac:dyDescent="0.45">
      <c r="A4" s="326" t="s">
        <v>90</v>
      </c>
      <c r="B4" s="326"/>
      <c r="C4" s="326"/>
      <c r="D4" s="78" t="s">
        <v>91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AA4" s="77"/>
      <c r="AB4" s="77"/>
      <c r="AC4" s="77"/>
      <c r="AG4" s="75"/>
      <c r="AH4" s="75"/>
      <c r="AI4" s="75"/>
    </row>
    <row r="5" spans="1:35" s="72" customFormat="1" ht="42" customHeight="1" thickTop="1" thickBot="1" x14ac:dyDescent="0.2">
      <c r="A5" s="327" t="s">
        <v>74</v>
      </c>
      <c r="B5" s="330" t="s">
        <v>92</v>
      </c>
      <c r="C5" s="331"/>
      <c r="D5" s="332" t="s">
        <v>93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4"/>
      <c r="AG5" s="75"/>
      <c r="AH5" s="75"/>
      <c r="AI5" s="75"/>
    </row>
    <row r="6" spans="1:35" s="72" customFormat="1" ht="35.25" customHeight="1" thickBot="1" x14ac:dyDescent="0.2">
      <c r="A6" s="328"/>
      <c r="B6" s="442" t="s">
        <v>46</v>
      </c>
      <c r="C6" s="443" t="s">
        <v>80</v>
      </c>
      <c r="D6" s="335" t="s">
        <v>94</v>
      </c>
      <c r="E6" s="338" t="s">
        <v>95</v>
      </c>
      <c r="F6" s="341" t="s">
        <v>96</v>
      </c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3"/>
      <c r="V6" s="305" t="s">
        <v>97</v>
      </c>
      <c r="W6" s="306"/>
      <c r="X6" s="307" t="s">
        <v>98</v>
      </c>
      <c r="Y6" s="308"/>
      <c r="AG6" s="75">
        <v>1</v>
      </c>
      <c r="AH6" s="75" t="s">
        <v>56</v>
      </c>
      <c r="AI6" s="75"/>
    </row>
    <row r="7" spans="1:35" s="72" customFormat="1" ht="23.25" customHeight="1" x14ac:dyDescent="0.15">
      <c r="A7" s="328"/>
      <c r="B7" s="444"/>
      <c r="C7" s="445"/>
      <c r="D7" s="336"/>
      <c r="E7" s="339"/>
      <c r="F7" s="309" t="s">
        <v>99</v>
      </c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1"/>
      <c r="R7" s="312" t="s">
        <v>20</v>
      </c>
      <c r="S7" s="309"/>
      <c r="T7" s="313" t="s">
        <v>100</v>
      </c>
      <c r="U7" s="314"/>
      <c r="V7" s="315" t="s">
        <v>101</v>
      </c>
      <c r="W7" s="317" t="s">
        <v>102</v>
      </c>
      <c r="X7" s="320" t="s">
        <v>103</v>
      </c>
      <c r="Y7" s="321"/>
      <c r="AG7" s="75">
        <v>2</v>
      </c>
      <c r="AH7" s="75" t="s">
        <v>59</v>
      </c>
      <c r="AI7" s="75"/>
    </row>
    <row r="8" spans="1:35" s="72" customFormat="1" ht="27" customHeight="1" x14ac:dyDescent="0.15">
      <c r="A8" s="328"/>
      <c r="B8" s="444"/>
      <c r="C8" s="445"/>
      <c r="D8" s="336"/>
      <c r="E8" s="339"/>
      <c r="F8" s="324" t="s">
        <v>104</v>
      </c>
      <c r="G8" s="295"/>
      <c r="H8" s="295"/>
      <c r="I8" s="295"/>
      <c r="J8" s="295" t="s">
        <v>105</v>
      </c>
      <c r="K8" s="295"/>
      <c r="L8" s="295"/>
      <c r="M8" s="295"/>
      <c r="N8" s="295" t="s">
        <v>106</v>
      </c>
      <c r="O8" s="295"/>
      <c r="P8" s="295"/>
      <c r="Q8" s="296"/>
      <c r="R8" s="297" t="s">
        <v>101</v>
      </c>
      <c r="S8" s="299" t="s">
        <v>102</v>
      </c>
      <c r="T8" s="301" t="s">
        <v>101</v>
      </c>
      <c r="U8" s="303" t="s">
        <v>102</v>
      </c>
      <c r="V8" s="316"/>
      <c r="W8" s="318"/>
      <c r="X8" s="320"/>
      <c r="Y8" s="321"/>
      <c r="AG8" s="75">
        <v>3</v>
      </c>
      <c r="AH8" s="75"/>
      <c r="AI8" s="75"/>
    </row>
    <row r="9" spans="1:35" s="72" customFormat="1" ht="35.25" customHeight="1" thickBot="1" x14ac:dyDescent="0.2">
      <c r="A9" s="329"/>
      <c r="B9" s="446"/>
      <c r="C9" s="447"/>
      <c r="D9" s="337"/>
      <c r="E9" s="340"/>
      <c r="F9" s="79" t="s">
        <v>107</v>
      </c>
      <c r="G9" s="80" t="s">
        <v>108</v>
      </c>
      <c r="H9" s="80" t="s">
        <v>109</v>
      </c>
      <c r="I9" s="80" t="s">
        <v>110</v>
      </c>
      <c r="J9" s="81" t="s">
        <v>107</v>
      </c>
      <c r="K9" s="80" t="s">
        <v>108</v>
      </c>
      <c r="L9" s="80" t="s">
        <v>109</v>
      </c>
      <c r="M9" s="80" t="s">
        <v>110</v>
      </c>
      <c r="N9" s="81" t="s">
        <v>107</v>
      </c>
      <c r="O9" s="80" t="s">
        <v>108</v>
      </c>
      <c r="P9" s="80" t="s">
        <v>109</v>
      </c>
      <c r="Q9" s="82" t="s">
        <v>110</v>
      </c>
      <c r="R9" s="298"/>
      <c r="S9" s="300"/>
      <c r="T9" s="302"/>
      <c r="U9" s="304"/>
      <c r="V9" s="298"/>
      <c r="W9" s="319"/>
      <c r="X9" s="322"/>
      <c r="Y9" s="323"/>
      <c r="AG9" s="75">
        <v>4</v>
      </c>
      <c r="AH9" s="75"/>
      <c r="AI9" s="75"/>
    </row>
    <row r="10" spans="1:35" s="72" customFormat="1" ht="33.75" customHeight="1" thickTop="1" thickBot="1" x14ac:dyDescent="0.2">
      <c r="A10" s="83" t="s">
        <v>61</v>
      </c>
      <c r="B10" s="84" t="s">
        <v>87</v>
      </c>
      <c r="C10" s="85">
        <v>45748</v>
      </c>
      <c r="D10" s="84" t="s">
        <v>111</v>
      </c>
      <c r="E10" s="86">
        <v>1</v>
      </c>
      <c r="F10" s="87"/>
      <c r="G10" s="88" t="s">
        <v>115</v>
      </c>
      <c r="H10" s="88" t="s">
        <v>116</v>
      </c>
      <c r="I10" s="88">
        <v>100</v>
      </c>
      <c r="J10" s="89"/>
      <c r="K10" s="88" t="s">
        <v>116</v>
      </c>
      <c r="L10" s="88" t="s">
        <v>117</v>
      </c>
      <c r="M10" s="88">
        <v>120</v>
      </c>
      <c r="N10" s="89"/>
      <c r="O10" s="88"/>
      <c r="P10" s="88"/>
      <c r="Q10" s="90"/>
      <c r="R10" s="91">
        <v>10</v>
      </c>
      <c r="S10" s="88">
        <v>5</v>
      </c>
      <c r="T10" s="88">
        <v>2</v>
      </c>
      <c r="U10" s="92"/>
      <c r="V10" s="93">
        <v>20</v>
      </c>
      <c r="W10" s="92">
        <v>8</v>
      </c>
      <c r="X10" s="93" t="s">
        <v>112</v>
      </c>
      <c r="Y10" s="94" t="s">
        <v>113</v>
      </c>
      <c r="AG10" s="75"/>
      <c r="AH10" s="75"/>
      <c r="AI10" s="75"/>
    </row>
    <row r="11" spans="1:35" s="72" customFormat="1" ht="33.75" customHeight="1" thickTop="1" x14ac:dyDescent="0.15">
      <c r="A11" s="95">
        <v>1</v>
      </c>
      <c r="B11" s="96" t="str">
        <f>IF('入力用シート（申請者・通所者）'!$G12="","",'入力用シート（申請者・通所者）'!$G12)</f>
        <v/>
      </c>
      <c r="C11" s="97" t="str">
        <f>IF('入力用シート（申請者・通所者）'!$H12="","",'入力用シート（申請者・通所者）'!$H12)</f>
        <v/>
      </c>
      <c r="D11" s="98"/>
      <c r="E11" s="99"/>
      <c r="F11" s="100"/>
      <c r="G11" s="101"/>
      <c r="H11" s="101"/>
      <c r="I11" s="101"/>
      <c r="J11" s="102"/>
      <c r="K11" s="101"/>
      <c r="L11" s="101"/>
      <c r="M11" s="101"/>
      <c r="N11" s="102"/>
      <c r="O11" s="101"/>
      <c r="P11" s="101"/>
      <c r="Q11" s="103"/>
      <c r="R11" s="104"/>
      <c r="S11" s="101"/>
      <c r="T11" s="101"/>
      <c r="U11" s="105"/>
      <c r="V11" s="106"/>
      <c r="W11" s="105"/>
      <c r="X11" s="107" t="s">
        <v>114</v>
      </c>
      <c r="Y11" s="108" t="s">
        <v>113</v>
      </c>
      <c r="AG11" s="75"/>
      <c r="AH11" s="75"/>
      <c r="AI11" s="75"/>
    </row>
    <row r="12" spans="1:35" s="72" customFormat="1" ht="33.75" customHeight="1" x14ac:dyDescent="0.15">
      <c r="A12" s="109">
        <f t="shared" ref="A12:A60" si="0">A11+1</f>
        <v>2</v>
      </c>
      <c r="B12" s="96" t="str">
        <f>IF('入力用シート（申請者・通所者）'!$G13="","",'入力用シート（申請者・通所者）'!$G13)</f>
        <v/>
      </c>
      <c r="C12" s="97" t="str">
        <f>IF('入力用シート（申請者・通所者）'!$H13="","",'入力用シート（申請者・通所者）'!$H13)</f>
        <v/>
      </c>
      <c r="D12" s="107"/>
      <c r="E12" s="99"/>
      <c r="F12" s="110"/>
      <c r="G12" s="111"/>
      <c r="H12" s="111"/>
      <c r="I12" s="111"/>
      <c r="J12" s="112"/>
      <c r="K12" s="111"/>
      <c r="L12" s="111"/>
      <c r="M12" s="111"/>
      <c r="N12" s="112"/>
      <c r="O12" s="111"/>
      <c r="P12" s="111"/>
      <c r="Q12" s="113"/>
      <c r="R12" s="114"/>
      <c r="S12" s="111"/>
      <c r="T12" s="111"/>
      <c r="U12" s="115"/>
      <c r="V12" s="116"/>
      <c r="W12" s="115"/>
      <c r="X12" s="107" t="s">
        <v>114</v>
      </c>
      <c r="Y12" s="117" t="s">
        <v>113</v>
      </c>
      <c r="AG12" s="75"/>
      <c r="AH12" s="75"/>
      <c r="AI12" s="75"/>
    </row>
    <row r="13" spans="1:35" s="72" customFormat="1" ht="33.75" customHeight="1" x14ac:dyDescent="0.15">
      <c r="A13" s="109">
        <f t="shared" si="0"/>
        <v>3</v>
      </c>
      <c r="B13" s="96" t="str">
        <f>IF('入力用シート（申請者・通所者）'!$G14="","",'入力用シート（申請者・通所者）'!$G14)</f>
        <v/>
      </c>
      <c r="C13" s="97" t="str">
        <f>IF('入力用シート（申請者・通所者）'!$H14="","",'入力用シート（申請者・通所者）'!$H14)</f>
        <v/>
      </c>
      <c r="D13" s="107"/>
      <c r="E13" s="99"/>
      <c r="F13" s="110"/>
      <c r="G13" s="111"/>
      <c r="H13" s="111"/>
      <c r="I13" s="111"/>
      <c r="J13" s="112"/>
      <c r="K13" s="111"/>
      <c r="L13" s="111"/>
      <c r="M13" s="111"/>
      <c r="N13" s="112"/>
      <c r="O13" s="111"/>
      <c r="P13" s="111"/>
      <c r="Q13" s="113"/>
      <c r="R13" s="114"/>
      <c r="S13" s="111"/>
      <c r="T13" s="111"/>
      <c r="U13" s="115"/>
      <c r="V13" s="116"/>
      <c r="W13" s="115"/>
      <c r="X13" s="107" t="s">
        <v>114</v>
      </c>
      <c r="Y13" s="117" t="s">
        <v>113</v>
      </c>
      <c r="AG13" s="75"/>
      <c r="AH13" s="75"/>
      <c r="AI13" s="75"/>
    </row>
    <row r="14" spans="1:35" s="72" customFormat="1" ht="33.75" customHeight="1" x14ac:dyDescent="0.15">
      <c r="A14" s="109">
        <f t="shared" si="0"/>
        <v>4</v>
      </c>
      <c r="B14" s="96" t="str">
        <f>IF('入力用シート（申請者・通所者）'!$G15="","",'入力用シート（申請者・通所者）'!$G15)</f>
        <v/>
      </c>
      <c r="C14" s="97" t="str">
        <f>IF('入力用シート（申請者・通所者）'!$H15="","",'入力用シート（申請者・通所者）'!$H15)</f>
        <v/>
      </c>
      <c r="D14" s="107"/>
      <c r="E14" s="99"/>
      <c r="F14" s="110"/>
      <c r="G14" s="111"/>
      <c r="H14" s="111"/>
      <c r="I14" s="111"/>
      <c r="J14" s="112"/>
      <c r="K14" s="111"/>
      <c r="L14" s="111"/>
      <c r="M14" s="111"/>
      <c r="N14" s="112"/>
      <c r="O14" s="111"/>
      <c r="P14" s="111"/>
      <c r="Q14" s="113"/>
      <c r="R14" s="114"/>
      <c r="S14" s="111"/>
      <c r="T14" s="111"/>
      <c r="U14" s="115"/>
      <c r="V14" s="116"/>
      <c r="W14" s="115"/>
      <c r="X14" s="107" t="s">
        <v>114</v>
      </c>
      <c r="Y14" s="117" t="s">
        <v>113</v>
      </c>
      <c r="AG14" s="75"/>
      <c r="AH14" s="75"/>
      <c r="AI14" s="75"/>
    </row>
    <row r="15" spans="1:35" s="72" customFormat="1" ht="33.75" customHeight="1" x14ac:dyDescent="0.15">
      <c r="A15" s="109">
        <f t="shared" si="0"/>
        <v>5</v>
      </c>
      <c r="B15" s="96" t="str">
        <f>IF('入力用シート（申請者・通所者）'!$G16="","",'入力用シート（申請者・通所者）'!$G16)</f>
        <v/>
      </c>
      <c r="C15" s="97" t="str">
        <f>IF('入力用シート（申請者・通所者）'!$H16="","",'入力用シート（申請者・通所者）'!$H16)</f>
        <v/>
      </c>
      <c r="D15" s="107"/>
      <c r="E15" s="99"/>
      <c r="F15" s="110"/>
      <c r="G15" s="111"/>
      <c r="H15" s="111"/>
      <c r="I15" s="111"/>
      <c r="J15" s="112"/>
      <c r="K15" s="111"/>
      <c r="L15" s="111"/>
      <c r="M15" s="111"/>
      <c r="N15" s="112"/>
      <c r="O15" s="111"/>
      <c r="P15" s="111"/>
      <c r="Q15" s="113"/>
      <c r="R15" s="114"/>
      <c r="S15" s="111"/>
      <c r="T15" s="111"/>
      <c r="U15" s="115"/>
      <c r="V15" s="116"/>
      <c r="W15" s="115"/>
      <c r="X15" s="107" t="s">
        <v>114</v>
      </c>
      <c r="Y15" s="117" t="s">
        <v>113</v>
      </c>
      <c r="AG15" s="75"/>
      <c r="AH15" s="75"/>
      <c r="AI15" s="75"/>
    </row>
    <row r="16" spans="1:35" s="72" customFormat="1" ht="33.75" customHeight="1" x14ac:dyDescent="0.15">
      <c r="A16" s="109">
        <f t="shared" si="0"/>
        <v>6</v>
      </c>
      <c r="B16" s="96" t="str">
        <f>IF('入力用シート（申請者・通所者）'!$G17="","",'入力用シート（申請者・通所者）'!$G17)</f>
        <v/>
      </c>
      <c r="C16" s="97" t="str">
        <f>IF('入力用シート（申請者・通所者）'!$H17="","",'入力用シート（申請者・通所者）'!$H17)</f>
        <v/>
      </c>
      <c r="D16" s="107"/>
      <c r="E16" s="99"/>
      <c r="F16" s="110"/>
      <c r="G16" s="111"/>
      <c r="H16" s="111"/>
      <c r="I16" s="111"/>
      <c r="J16" s="112"/>
      <c r="K16" s="111"/>
      <c r="L16" s="111"/>
      <c r="M16" s="111"/>
      <c r="N16" s="112"/>
      <c r="O16" s="111"/>
      <c r="P16" s="111"/>
      <c r="Q16" s="113"/>
      <c r="R16" s="114"/>
      <c r="S16" s="111"/>
      <c r="T16" s="111"/>
      <c r="U16" s="115"/>
      <c r="V16" s="116"/>
      <c r="W16" s="115"/>
      <c r="X16" s="107" t="s">
        <v>114</v>
      </c>
      <c r="Y16" s="117" t="s">
        <v>113</v>
      </c>
      <c r="AG16" s="75"/>
      <c r="AH16" s="75"/>
      <c r="AI16" s="75"/>
    </row>
    <row r="17" spans="1:35" s="72" customFormat="1" ht="33.75" customHeight="1" x14ac:dyDescent="0.15">
      <c r="A17" s="109">
        <f t="shared" si="0"/>
        <v>7</v>
      </c>
      <c r="B17" s="96" t="str">
        <f>IF('入力用シート（申請者・通所者）'!$G18="","",'入力用シート（申請者・通所者）'!$G18)</f>
        <v/>
      </c>
      <c r="C17" s="97" t="str">
        <f>IF('入力用シート（申請者・通所者）'!$H18="","",'入力用シート（申請者・通所者）'!$H18)</f>
        <v/>
      </c>
      <c r="D17" s="107"/>
      <c r="E17" s="99"/>
      <c r="F17" s="110"/>
      <c r="G17" s="111"/>
      <c r="H17" s="111"/>
      <c r="I17" s="111"/>
      <c r="J17" s="112"/>
      <c r="K17" s="111"/>
      <c r="L17" s="111"/>
      <c r="M17" s="111"/>
      <c r="N17" s="112"/>
      <c r="O17" s="111"/>
      <c r="P17" s="111"/>
      <c r="Q17" s="113"/>
      <c r="R17" s="114"/>
      <c r="S17" s="111"/>
      <c r="T17" s="111"/>
      <c r="U17" s="115"/>
      <c r="V17" s="116"/>
      <c r="W17" s="115"/>
      <c r="X17" s="107" t="s">
        <v>114</v>
      </c>
      <c r="Y17" s="117" t="s">
        <v>113</v>
      </c>
      <c r="AG17" s="75"/>
      <c r="AH17" s="75"/>
      <c r="AI17" s="75"/>
    </row>
    <row r="18" spans="1:35" s="72" customFormat="1" ht="33.75" customHeight="1" x14ac:dyDescent="0.15">
      <c r="A18" s="109">
        <f t="shared" si="0"/>
        <v>8</v>
      </c>
      <c r="B18" s="96" t="str">
        <f>IF('入力用シート（申請者・通所者）'!$G19="","",'入力用シート（申請者・通所者）'!$G19)</f>
        <v/>
      </c>
      <c r="C18" s="97" t="str">
        <f>IF('入力用シート（申請者・通所者）'!$H19="","",'入力用シート（申請者・通所者）'!$H19)</f>
        <v/>
      </c>
      <c r="D18" s="107"/>
      <c r="E18" s="99"/>
      <c r="F18" s="110"/>
      <c r="G18" s="111"/>
      <c r="H18" s="111"/>
      <c r="I18" s="111"/>
      <c r="J18" s="112"/>
      <c r="K18" s="111"/>
      <c r="L18" s="111"/>
      <c r="M18" s="111"/>
      <c r="N18" s="112"/>
      <c r="O18" s="111"/>
      <c r="P18" s="111"/>
      <c r="Q18" s="113"/>
      <c r="R18" s="114"/>
      <c r="S18" s="111"/>
      <c r="T18" s="111"/>
      <c r="U18" s="115"/>
      <c r="V18" s="116"/>
      <c r="W18" s="115"/>
      <c r="X18" s="107" t="s">
        <v>114</v>
      </c>
      <c r="Y18" s="117" t="s">
        <v>113</v>
      </c>
      <c r="AG18" s="75"/>
      <c r="AH18" s="75"/>
      <c r="AI18" s="75"/>
    </row>
    <row r="19" spans="1:35" s="72" customFormat="1" ht="33.75" customHeight="1" x14ac:dyDescent="0.15">
      <c r="A19" s="109">
        <f t="shared" si="0"/>
        <v>9</v>
      </c>
      <c r="B19" s="96" t="str">
        <f>IF('入力用シート（申請者・通所者）'!$G20="","",'入力用シート（申請者・通所者）'!$G20)</f>
        <v/>
      </c>
      <c r="C19" s="97" t="str">
        <f>IF('入力用シート（申請者・通所者）'!$H20="","",'入力用シート（申請者・通所者）'!$H20)</f>
        <v/>
      </c>
      <c r="D19" s="107"/>
      <c r="E19" s="99"/>
      <c r="F19" s="110"/>
      <c r="G19" s="111"/>
      <c r="H19" s="111"/>
      <c r="I19" s="111"/>
      <c r="J19" s="112"/>
      <c r="K19" s="111"/>
      <c r="L19" s="111"/>
      <c r="M19" s="111"/>
      <c r="N19" s="112"/>
      <c r="O19" s="111"/>
      <c r="P19" s="111"/>
      <c r="Q19" s="113"/>
      <c r="R19" s="114"/>
      <c r="S19" s="111"/>
      <c r="T19" s="111"/>
      <c r="U19" s="115"/>
      <c r="V19" s="116"/>
      <c r="W19" s="115"/>
      <c r="X19" s="107" t="s">
        <v>114</v>
      </c>
      <c r="Y19" s="117" t="s">
        <v>113</v>
      </c>
      <c r="AG19" s="75"/>
      <c r="AH19" s="75"/>
      <c r="AI19" s="75"/>
    </row>
    <row r="20" spans="1:35" s="72" customFormat="1" ht="33.75" customHeight="1" x14ac:dyDescent="0.15">
      <c r="A20" s="109">
        <f t="shared" si="0"/>
        <v>10</v>
      </c>
      <c r="B20" s="96" t="str">
        <f>IF('入力用シート（申請者・通所者）'!$G21="","",'入力用シート（申請者・通所者）'!$G21)</f>
        <v/>
      </c>
      <c r="C20" s="97" t="str">
        <f>IF('入力用シート（申請者・通所者）'!$H21="","",'入力用シート（申請者・通所者）'!$H21)</f>
        <v/>
      </c>
      <c r="D20" s="107"/>
      <c r="E20" s="99"/>
      <c r="F20" s="110"/>
      <c r="G20" s="111"/>
      <c r="H20" s="111"/>
      <c r="I20" s="111"/>
      <c r="J20" s="112"/>
      <c r="K20" s="111"/>
      <c r="L20" s="111"/>
      <c r="M20" s="111"/>
      <c r="N20" s="112"/>
      <c r="O20" s="111"/>
      <c r="P20" s="111"/>
      <c r="Q20" s="113"/>
      <c r="R20" s="114"/>
      <c r="S20" s="111"/>
      <c r="T20" s="111"/>
      <c r="U20" s="115"/>
      <c r="V20" s="116"/>
      <c r="W20" s="115"/>
      <c r="X20" s="107" t="s">
        <v>114</v>
      </c>
      <c r="Y20" s="117" t="s">
        <v>113</v>
      </c>
      <c r="AG20" s="75"/>
      <c r="AH20" s="75"/>
      <c r="AI20" s="75"/>
    </row>
    <row r="21" spans="1:35" s="72" customFormat="1" ht="33.75" customHeight="1" x14ac:dyDescent="0.15">
      <c r="A21" s="109">
        <f t="shared" si="0"/>
        <v>11</v>
      </c>
      <c r="B21" s="96" t="str">
        <f>IF('入力用シート（申請者・通所者）'!$G22="","",'入力用シート（申請者・通所者）'!$G22)</f>
        <v/>
      </c>
      <c r="C21" s="97" t="str">
        <f>IF('入力用シート（申請者・通所者）'!$H22="","",'入力用シート（申請者・通所者）'!$H22)</f>
        <v/>
      </c>
      <c r="D21" s="107"/>
      <c r="E21" s="99"/>
      <c r="F21" s="110"/>
      <c r="G21" s="111"/>
      <c r="H21" s="111"/>
      <c r="I21" s="111"/>
      <c r="J21" s="112"/>
      <c r="K21" s="111"/>
      <c r="L21" s="111"/>
      <c r="M21" s="111"/>
      <c r="N21" s="112"/>
      <c r="O21" s="111"/>
      <c r="P21" s="111"/>
      <c r="Q21" s="113"/>
      <c r="R21" s="114"/>
      <c r="S21" s="111"/>
      <c r="T21" s="111"/>
      <c r="U21" s="115"/>
      <c r="V21" s="116"/>
      <c r="W21" s="115"/>
      <c r="X21" s="107" t="s">
        <v>114</v>
      </c>
      <c r="Y21" s="117" t="s">
        <v>113</v>
      </c>
      <c r="AG21" s="75"/>
      <c r="AH21" s="75"/>
      <c r="AI21" s="75"/>
    </row>
    <row r="22" spans="1:35" s="72" customFormat="1" ht="33.75" customHeight="1" x14ac:dyDescent="0.15">
      <c r="A22" s="109">
        <f t="shared" si="0"/>
        <v>12</v>
      </c>
      <c r="B22" s="96" t="str">
        <f>IF('入力用シート（申請者・通所者）'!$G23="","",'入力用シート（申請者・通所者）'!$G23)</f>
        <v/>
      </c>
      <c r="C22" s="97" t="str">
        <f>IF('入力用シート（申請者・通所者）'!$H23="","",'入力用シート（申請者・通所者）'!$H23)</f>
        <v/>
      </c>
      <c r="D22" s="107"/>
      <c r="E22" s="99"/>
      <c r="F22" s="110"/>
      <c r="G22" s="111"/>
      <c r="H22" s="111"/>
      <c r="I22" s="111"/>
      <c r="J22" s="112"/>
      <c r="K22" s="111"/>
      <c r="L22" s="111"/>
      <c r="M22" s="111"/>
      <c r="N22" s="112"/>
      <c r="O22" s="111"/>
      <c r="P22" s="111"/>
      <c r="Q22" s="113"/>
      <c r="R22" s="114"/>
      <c r="S22" s="111"/>
      <c r="T22" s="111"/>
      <c r="U22" s="115"/>
      <c r="V22" s="116"/>
      <c r="W22" s="115"/>
      <c r="X22" s="107" t="s">
        <v>114</v>
      </c>
      <c r="Y22" s="117" t="s">
        <v>113</v>
      </c>
      <c r="AG22" s="75"/>
      <c r="AH22" s="75"/>
      <c r="AI22" s="75"/>
    </row>
    <row r="23" spans="1:35" s="72" customFormat="1" ht="33.75" customHeight="1" x14ac:dyDescent="0.15">
      <c r="A23" s="109">
        <f t="shared" si="0"/>
        <v>13</v>
      </c>
      <c r="B23" s="96" t="str">
        <f>IF('入力用シート（申請者・通所者）'!$G24="","",'入力用シート（申請者・通所者）'!$G24)</f>
        <v/>
      </c>
      <c r="C23" s="97" t="str">
        <f>IF('入力用シート（申請者・通所者）'!$H24="","",'入力用シート（申請者・通所者）'!$H24)</f>
        <v/>
      </c>
      <c r="D23" s="107"/>
      <c r="E23" s="99"/>
      <c r="F23" s="110"/>
      <c r="G23" s="111"/>
      <c r="H23" s="111"/>
      <c r="I23" s="111"/>
      <c r="J23" s="112"/>
      <c r="K23" s="111"/>
      <c r="L23" s="111"/>
      <c r="M23" s="111"/>
      <c r="N23" s="112"/>
      <c r="O23" s="111"/>
      <c r="P23" s="111"/>
      <c r="Q23" s="113"/>
      <c r="R23" s="114"/>
      <c r="S23" s="111"/>
      <c r="T23" s="111"/>
      <c r="U23" s="115"/>
      <c r="V23" s="116"/>
      <c r="W23" s="115"/>
      <c r="X23" s="107" t="s">
        <v>114</v>
      </c>
      <c r="Y23" s="117" t="s">
        <v>113</v>
      </c>
      <c r="AG23" s="75"/>
      <c r="AH23" s="75"/>
      <c r="AI23" s="75"/>
    </row>
    <row r="24" spans="1:35" s="72" customFormat="1" ht="33.75" customHeight="1" x14ac:dyDescent="0.15">
      <c r="A24" s="109">
        <f t="shared" si="0"/>
        <v>14</v>
      </c>
      <c r="B24" s="96" t="str">
        <f>IF('入力用シート（申請者・通所者）'!$G25="","",'入力用シート（申請者・通所者）'!$G25)</f>
        <v/>
      </c>
      <c r="C24" s="97" t="str">
        <f>IF('入力用シート（申請者・通所者）'!$H25="","",'入力用シート（申請者・通所者）'!$H25)</f>
        <v/>
      </c>
      <c r="D24" s="107"/>
      <c r="E24" s="99"/>
      <c r="F24" s="110"/>
      <c r="G24" s="111"/>
      <c r="H24" s="111"/>
      <c r="I24" s="111"/>
      <c r="J24" s="112"/>
      <c r="K24" s="111"/>
      <c r="L24" s="111"/>
      <c r="M24" s="111"/>
      <c r="N24" s="112"/>
      <c r="O24" s="111"/>
      <c r="P24" s="111"/>
      <c r="Q24" s="113"/>
      <c r="R24" s="114"/>
      <c r="S24" s="111"/>
      <c r="T24" s="111"/>
      <c r="U24" s="115"/>
      <c r="V24" s="116"/>
      <c r="W24" s="115"/>
      <c r="X24" s="107" t="s">
        <v>114</v>
      </c>
      <c r="Y24" s="117" t="s">
        <v>113</v>
      </c>
      <c r="AG24" s="75"/>
      <c r="AH24" s="75"/>
      <c r="AI24" s="75"/>
    </row>
    <row r="25" spans="1:35" s="72" customFormat="1" ht="33.75" customHeight="1" x14ac:dyDescent="0.15">
      <c r="A25" s="109">
        <f t="shared" si="0"/>
        <v>15</v>
      </c>
      <c r="B25" s="96" t="str">
        <f>IF('入力用シート（申請者・通所者）'!$G26="","",'入力用シート（申請者・通所者）'!$G26)</f>
        <v/>
      </c>
      <c r="C25" s="97" t="str">
        <f>IF('入力用シート（申請者・通所者）'!$H26="","",'入力用シート（申請者・通所者）'!$H26)</f>
        <v/>
      </c>
      <c r="D25" s="107"/>
      <c r="E25" s="99"/>
      <c r="F25" s="110"/>
      <c r="G25" s="111"/>
      <c r="H25" s="111"/>
      <c r="I25" s="111"/>
      <c r="J25" s="112"/>
      <c r="K25" s="111"/>
      <c r="L25" s="111"/>
      <c r="M25" s="111"/>
      <c r="N25" s="112"/>
      <c r="O25" s="111"/>
      <c r="P25" s="111"/>
      <c r="Q25" s="113"/>
      <c r="R25" s="114"/>
      <c r="S25" s="111"/>
      <c r="T25" s="111"/>
      <c r="U25" s="115"/>
      <c r="V25" s="116"/>
      <c r="W25" s="115"/>
      <c r="X25" s="107" t="s">
        <v>114</v>
      </c>
      <c r="Y25" s="117" t="s">
        <v>113</v>
      </c>
      <c r="AG25" s="75"/>
      <c r="AH25" s="75"/>
      <c r="AI25" s="75"/>
    </row>
    <row r="26" spans="1:35" s="72" customFormat="1" ht="33.75" customHeight="1" x14ac:dyDescent="0.15">
      <c r="A26" s="109">
        <f t="shared" si="0"/>
        <v>16</v>
      </c>
      <c r="B26" s="96" t="str">
        <f>IF('入力用シート（申請者・通所者）'!$G27="","",'入力用シート（申請者・通所者）'!$G27)</f>
        <v/>
      </c>
      <c r="C26" s="97" t="str">
        <f>IF('入力用シート（申請者・通所者）'!$H27="","",'入力用シート（申請者・通所者）'!$H27)</f>
        <v/>
      </c>
      <c r="D26" s="107"/>
      <c r="E26" s="99"/>
      <c r="F26" s="110"/>
      <c r="G26" s="111"/>
      <c r="H26" s="111"/>
      <c r="I26" s="111"/>
      <c r="J26" s="112"/>
      <c r="K26" s="111"/>
      <c r="L26" s="111"/>
      <c r="M26" s="111"/>
      <c r="N26" s="112"/>
      <c r="O26" s="111"/>
      <c r="P26" s="111"/>
      <c r="Q26" s="113"/>
      <c r="R26" s="114"/>
      <c r="S26" s="111"/>
      <c r="T26" s="111"/>
      <c r="U26" s="115"/>
      <c r="V26" s="116"/>
      <c r="W26" s="115"/>
      <c r="X26" s="107" t="s">
        <v>114</v>
      </c>
      <c r="Y26" s="117" t="s">
        <v>113</v>
      </c>
      <c r="AG26" s="75"/>
      <c r="AH26" s="75"/>
      <c r="AI26" s="75"/>
    </row>
    <row r="27" spans="1:35" s="72" customFormat="1" ht="33.75" customHeight="1" x14ac:dyDescent="0.15">
      <c r="A27" s="109">
        <f t="shared" si="0"/>
        <v>17</v>
      </c>
      <c r="B27" s="96" t="str">
        <f>IF('入力用シート（申請者・通所者）'!$G28="","",'入力用シート（申請者・通所者）'!$G28)</f>
        <v/>
      </c>
      <c r="C27" s="97" t="str">
        <f>IF('入力用シート（申請者・通所者）'!$H28="","",'入力用シート（申請者・通所者）'!$H28)</f>
        <v/>
      </c>
      <c r="D27" s="107"/>
      <c r="E27" s="99"/>
      <c r="F27" s="110"/>
      <c r="G27" s="111"/>
      <c r="H27" s="111"/>
      <c r="I27" s="111"/>
      <c r="J27" s="112"/>
      <c r="K27" s="111"/>
      <c r="L27" s="111"/>
      <c r="M27" s="111"/>
      <c r="N27" s="112"/>
      <c r="O27" s="111"/>
      <c r="P27" s="111"/>
      <c r="Q27" s="113"/>
      <c r="R27" s="114"/>
      <c r="S27" s="111"/>
      <c r="T27" s="111"/>
      <c r="U27" s="115"/>
      <c r="V27" s="116"/>
      <c r="W27" s="115"/>
      <c r="X27" s="107" t="s">
        <v>114</v>
      </c>
      <c r="Y27" s="117" t="s">
        <v>113</v>
      </c>
      <c r="AG27" s="75"/>
      <c r="AH27" s="75"/>
      <c r="AI27" s="75"/>
    </row>
    <row r="28" spans="1:35" s="72" customFormat="1" ht="33.75" customHeight="1" x14ac:dyDescent="0.15">
      <c r="A28" s="109">
        <f t="shared" si="0"/>
        <v>18</v>
      </c>
      <c r="B28" s="96" t="str">
        <f>IF('入力用シート（申請者・通所者）'!$G29="","",'入力用シート（申請者・通所者）'!$G29)</f>
        <v/>
      </c>
      <c r="C28" s="97" t="str">
        <f>IF('入力用シート（申請者・通所者）'!$H29="","",'入力用シート（申請者・通所者）'!$H29)</f>
        <v/>
      </c>
      <c r="D28" s="107"/>
      <c r="E28" s="99"/>
      <c r="F28" s="110"/>
      <c r="G28" s="111"/>
      <c r="H28" s="111"/>
      <c r="I28" s="111"/>
      <c r="J28" s="112"/>
      <c r="K28" s="111"/>
      <c r="L28" s="111"/>
      <c r="M28" s="111"/>
      <c r="N28" s="112"/>
      <c r="O28" s="111"/>
      <c r="P28" s="111"/>
      <c r="Q28" s="113"/>
      <c r="R28" s="114"/>
      <c r="S28" s="111"/>
      <c r="T28" s="111"/>
      <c r="U28" s="115"/>
      <c r="V28" s="116"/>
      <c r="W28" s="115"/>
      <c r="X28" s="107" t="s">
        <v>114</v>
      </c>
      <c r="Y28" s="117" t="s">
        <v>113</v>
      </c>
      <c r="AG28" s="75"/>
      <c r="AH28" s="75"/>
      <c r="AI28" s="75"/>
    </row>
    <row r="29" spans="1:35" s="72" customFormat="1" ht="33.75" customHeight="1" x14ac:dyDescent="0.15">
      <c r="A29" s="109">
        <f t="shared" si="0"/>
        <v>19</v>
      </c>
      <c r="B29" s="96" t="str">
        <f>IF('入力用シート（申請者・通所者）'!$G30="","",'入力用シート（申請者・通所者）'!$G30)</f>
        <v/>
      </c>
      <c r="C29" s="97" t="str">
        <f>IF('入力用シート（申請者・通所者）'!$H30="","",'入力用シート（申請者・通所者）'!$H30)</f>
        <v/>
      </c>
      <c r="D29" s="107"/>
      <c r="E29" s="99"/>
      <c r="F29" s="110"/>
      <c r="G29" s="111"/>
      <c r="H29" s="111"/>
      <c r="I29" s="111"/>
      <c r="J29" s="112"/>
      <c r="K29" s="111"/>
      <c r="L29" s="111"/>
      <c r="M29" s="111"/>
      <c r="N29" s="112"/>
      <c r="O29" s="111"/>
      <c r="P29" s="111"/>
      <c r="Q29" s="113"/>
      <c r="R29" s="114"/>
      <c r="S29" s="111"/>
      <c r="T29" s="111"/>
      <c r="U29" s="115"/>
      <c r="V29" s="116"/>
      <c r="W29" s="115"/>
      <c r="X29" s="107" t="s">
        <v>114</v>
      </c>
      <c r="Y29" s="117" t="s">
        <v>113</v>
      </c>
      <c r="AG29" s="75"/>
      <c r="AH29" s="75"/>
      <c r="AI29" s="75"/>
    </row>
    <row r="30" spans="1:35" s="72" customFormat="1" ht="33.75" customHeight="1" x14ac:dyDescent="0.15">
      <c r="A30" s="109">
        <f t="shared" si="0"/>
        <v>20</v>
      </c>
      <c r="B30" s="96" t="str">
        <f>IF('入力用シート（申請者・通所者）'!$G31="","",'入力用シート（申請者・通所者）'!$G31)</f>
        <v/>
      </c>
      <c r="C30" s="97" t="str">
        <f>IF('入力用シート（申請者・通所者）'!$H31="","",'入力用シート（申請者・通所者）'!$H31)</f>
        <v/>
      </c>
      <c r="D30" s="107"/>
      <c r="E30" s="99"/>
      <c r="F30" s="110"/>
      <c r="G30" s="111"/>
      <c r="H30" s="111"/>
      <c r="I30" s="111"/>
      <c r="J30" s="112"/>
      <c r="K30" s="111"/>
      <c r="L30" s="111"/>
      <c r="M30" s="111"/>
      <c r="N30" s="112"/>
      <c r="O30" s="111"/>
      <c r="P30" s="111"/>
      <c r="Q30" s="113"/>
      <c r="R30" s="114"/>
      <c r="S30" s="111"/>
      <c r="T30" s="111"/>
      <c r="U30" s="115"/>
      <c r="V30" s="116"/>
      <c r="W30" s="115"/>
      <c r="X30" s="107" t="s">
        <v>114</v>
      </c>
      <c r="Y30" s="117" t="s">
        <v>113</v>
      </c>
      <c r="AG30" s="75"/>
      <c r="AH30" s="75"/>
      <c r="AI30" s="75"/>
    </row>
    <row r="31" spans="1:35" s="72" customFormat="1" ht="33.75" customHeight="1" x14ac:dyDescent="0.15">
      <c r="A31" s="109">
        <f t="shared" si="0"/>
        <v>21</v>
      </c>
      <c r="B31" s="96" t="str">
        <f>IF('入力用シート（申請者・通所者）'!$G32="","",'入力用シート（申請者・通所者）'!$G32)</f>
        <v/>
      </c>
      <c r="C31" s="97" t="str">
        <f>IF('入力用シート（申請者・通所者）'!$H32="","",'入力用シート（申請者・通所者）'!$H32)</f>
        <v/>
      </c>
      <c r="D31" s="107"/>
      <c r="E31" s="99"/>
      <c r="F31" s="110"/>
      <c r="G31" s="111"/>
      <c r="H31" s="111"/>
      <c r="I31" s="111"/>
      <c r="J31" s="112"/>
      <c r="K31" s="111"/>
      <c r="L31" s="111"/>
      <c r="M31" s="111"/>
      <c r="N31" s="112"/>
      <c r="O31" s="111"/>
      <c r="P31" s="111"/>
      <c r="Q31" s="113"/>
      <c r="R31" s="114"/>
      <c r="S31" s="111"/>
      <c r="T31" s="111"/>
      <c r="U31" s="115"/>
      <c r="V31" s="116"/>
      <c r="W31" s="115"/>
      <c r="X31" s="107" t="s">
        <v>114</v>
      </c>
      <c r="Y31" s="117" t="s">
        <v>113</v>
      </c>
      <c r="AG31" s="75"/>
      <c r="AH31" s="75"/>
      <c r="AI31" s="75"/>
    </row>
    <row r="32" spans="1:35" s="72" customFormat="1" ht="33.75" customHeight="1" x14ac:dyDescent="0.15">
      <c r="A32" s="109">
        <f t="shared" si="0"/>
        <v>22</v>
      </c>
      <c r="B32" s="96" t="str">
        <f>IF('入力用シート（申請者・通所者）'!$G33="","",'入力用シート（申請者・通所者）'!$G33)</f>
        <v/>
      </c>
      <c r="C32" s="97" t="str">
        <f>IF('入力用シート（申請者・通所者）'!$H33="","",'入力用シート（申請者・通所者）'!$H33)</f>
        <v/>
      </c>
      <c r="D32" s="107"/>
      <c r="E32" s="99"/>
      <c r="F32" s="110"/>
      <c r="G32" s="111"/>
      <c r="H32" s="111"/>
      <c r="I32" s="111"/>
      <c r="J32" s="112"/>
      <c r="K32" s="111"/>
      <c r="L32" s="111"/>
      <c r="M32" s="111"/>
      <c r="N32" s="112"/>
      <c r="O32" s="111"/>
      <c r="P32" s="111"/>
      <c r="Q32" s="113"/>
      <c r="R32" s="114"/>
      <c r="S32" s="111"/>
      <c r="T32" s="111"/>
      <c r="U32" s="115"/>
      <c r="V32" s="116"/>
      <c r="W32" s="115"/>
      <c r="X32" s="107" t="s">
        <v>114</v>
      </c>
      <c r="Y32" s="117" t="s">
        <v>113</v>
      </c>
      <c r="AG32" s="75"/>
      <c r="AH32" s="75"/>
      <c r="AI32" s="75"/>
    </row>
    <row r="33" spans="1:35" s="72" customFormat="1" ht="33.75" customHeight="1" x14ac:dyDescent="0.15">
      <c r="A33" s="109">
        <f t="shared" si="0"/>
        <v>23</v>
      </c>
      <c r="B33" s="96" t="str">
        <f>IF('入力用シート（申請者・通所者）'!$G34="","",'入力用シート（申請者・通所者）'!$G34)</f>
        <v/>
      </c>
      <c r="C33" s="97" t="str">
        <f>IF('入力用シート（申請者・通所者）'!$H34="","",'入力用シート（申請者・通所者）'!$H34)</f>
        <v/>
      </c>
      <c r="D33" s="107"/>
      <c r="E33" s="99"/>
      <c r="F33" s="110"/>
      <c r="G33" s="111"/>
      <c r="H33" s="111"/>
      <c r="I33" s="111"/>
      <c r="J33" s="112"/>
      <c r="K33" s="111"/>
      <c r="L33" s="111"/>
      <c r="M33" s="111"/>
      <c r="N33" s="112"/>
      <c r="O33" s="111"/>
      <c r="P33" s="111"/>
      <c r="Q33" s="113"/>
      <c r="R33" s="114"/>
      <c r="S33" s="111"/>
      <c r="T33" s="111"/>
      <c r="U33" s="115"/>
      <c r="V33" s="116"/>
      <c r="W33" s="115"/>
      <c r="X33" s="107" t="s">
        <v>114</v>
      </c>
      <c r="Y33" s="117" t="s">
        <v>113</v>
      </c>
      <c r="AG33" s="75"/>
      <c r="AH33" s="75"/>
      <c r="AI33" s="75"/>
    </row>
    <row r="34" spans="1:35" s="72" customFormat="1" ht="33.75" customHeight="1" x14ac:dyDescent="0.15">
      <c r="A34" s="109">
        <f t="shared" si="0"/>
        <v>24</v>
      </c>
      <c r="B34" s="96" t="str">
        <f>IF('入力用シート（申請者・通所者）'!$G35="","",'入力用シート（申請者・通所者）'!$G35)</f>
        <v/>
      </c>
      <c r="C34" s="97" t="str">
        <f>IF('入力用シート（申請者・通所者）'!$H35="","",'入力用シート（申請者・通所者）'!$H35)</f>
        <v/>
      </c>
      <c r="D34" s="107"/>
      <c r="E34" s="99"/>
      <c r="F34" s="110"/>
      <c r="G34" s="111"/>
      <c r="H34" s="111"/>
      <c r="I34" s="111"/>
      <c r="J34" s="112"/>
      <c r="K34" s="111"/>
      <c r="L34" s="111"/>
      <c r="M34" s="111"/>
      <c r="N34" s="112"/>
      <c r="O34" s="111"/>
      <c r="P34" s="111"/>
      <c r="Q34" s="113"/>
      <c r="R34" s="114"/>
      <c r="S34" s="111"/>
      <c r="T34" s="111"/>
      <c r="U34" s="115"/>
      <c r="V34" s="116"/>
      <c r="W34" s="115"/>
      <c r="X34" s="107" t="s">
        <v>114</v>
      </c>
      <c r="Y34" s="117" t="s">
        <v>113</v>
      </c>
      <c r="AG34" s="75"/>
      <c r="AH34" s="75"/>
      <c r="AI34" s="75"/>
    </row>
    <row r="35" spans="1:35" s="72" customFormat="1" ht="33.75" customHeight="1" x14ac:dyDescent="0.15">
      <c r="A35" s="109">
        <f t="shared" si="0"/>
        <v>25</v>
      </c>
      <c r="B35" s="96" t="str">
        <f>IF('入力用シート（申請者・通所者）'!$G36="","",'入力用シート（申請者・通所者）'!$G36)</f>
        <v/>
      </c>
      <c r="C35" s="97" t="str">
        <f>IF('入力用シート（申請者・通所者）'!$H36="","",'入力用シート（申請者・通所者）'!$H36)</f>
        <v/>
      </c>
      <c r="D35" s="107"/>
      <c r="E35" s="99"/>
      <c r="F35" s="110"/>
      <c r="G35" s="111"/>
      <c r="H35" s="111"/>
      <c r="I35" s="111"/>
      <c r="J35" s="112"/>
      <c r="K35" s="111"/>
      <c r="L35" s="111"/>
      <c r="M35" s="111"/>
      <c r="N35" s="112"/>
      <c r="O35" s="111"/>
      <c r="P35" s="111"/>
      <c r="Q35" s="113"/>
      <c r="R35" s="114"/>
      <c r="S35" s="111"/>
      <c r="T35" s="111"/>
      <c r="U35" s="115"/>
      <c r="V35" s="116"/>
      <c r="W35" s="115"/>
      <c r="X35" s="107" t="s">
        <v>114</v>
      </c>
      <c r="Y35" s="117" t="s">
        <v>113</v>
      </c>
      <c r="AG35" s="75"/>
      <c r="AH35" s="75"/>
      <c r="AI35" s="75"/>
    </row>
    <row r="36" spans="1:35" s="72" customFormat="1" ht="33.75" customHeight="1" x14ac:dyDescent="0.15">
      <c r="A36" s="109">
        <f t="shared" si="0"/>
        <v>26</v>
      </c>
      <c r="B36" s="96" t="str">
        <f>IF('入力用シート（申請者・通所者）'!$G37="","",'入力用シート（申請者・通所者）'!$G37)</f>
        <v/>
      </c>
      <c r="C36" s="97" t="str">
        <f>IF('入力用シート（申請者・通所者）'!$H37="","",'入力用シート（申請者・通所者）'!$H37)</f>
        <v/>
      </c>
      <c r="D36" s="107"/>
      <c r="E36" s="99"/>
      <c r="F36" s="110"/>
      <c r="G36" s="111"/>
      <c r="H36" s="111"/>
      <c r="I36" s="111"/>
      <c r="J36" s="112"/>
      <c r="K36" s="111"/>
      <c r="L36" s="111"/>
      <c r="M36" s="111"/>
      <c r="N36" s="112"/>
      <c r="O36" s="111"/>
      <c r="P36" s="111"/>
      <c r="Q36" s="113"/>
      <c r="R36" s="114"/>
      <c r="S36" s="111"/>
      <c r="T36" s="111"/>
      <c r="U36" s="115"/>
      <c r="V36" s="116"/>
      <c r="W36" s="115"/>
      <c r="X36" s="107" t="s">
        <v>114</v>
      </c>
      <c r="Y36" s="117" t="s">
        <v>113</v>
      </c>
      <c r="AG36" s="75"/>
      <c r="AH36" s="75"/>
      <c r="AI36" s="75"/>
    </row>
    <row r="37" spans="1:35" s="72" customFormat="1" ht="33.75" customHeight="1" x14ac:dyDescent="0.15">
      <c r="A37" s="109">
        <f t="shared" si="0"/>
        <v>27</v>
      </c>
      <c r="B37" s="96" t="str">
        <f>IF('入力用シート（申請者・通所者）'!$G38="","",'入力用シート（申請者・通所者）'!$G38)</f>
        <v/>
      </c>
      <c r="C37" s="97" t="str">
        <f>IF('入力用シート（申請者・通所者）'!$H38="","",'入力用シート（申請者・通所者）'!$H38)</f>
        <v/>
      </c>
      <c r="D37" s="107"/>
      <c r="E37" s="99"/>
      <c r="F37" s="110"/>
      <c r="G37" s="111"/>
      <c r="H37" s="111"/>
      <c r="I37" s="111"/>
      <c r="J37" s="112"/>
      <c r="K37" s="111"/>
      <c r="L37" s="111"/>
      <c r="M37" s="111"/>
      <c r="N37" s="112"/>
      <c r="O37" s="111"/>
      <c r="P37" s="111"/>
      <c r="Q37" s="113"/>
      <c r="R37" s="114"/>
      <c r="S37" s="111"/>
      <c r="T37" s="111"/>
      <c r="U37" s="115"/>
      <c r="V37" s="116"/>
      <c r="W37" s="115"/>
      <c r="X37" s="107" t="s">
        <v>114</v>
      </c>
      <c r="Y37" s="117" t="s">
        <v>113</v>
      </c>
      <c r="AG37" s="75"/>
      <c r="AH37" s="75"/>
      <c r="AI37" s="75"/>
    </row>
    <row r="38" spans="1:35" s="72" customFormat="1" ht="33.75" customHeight="1" x14ac:dyDescent="0.15">
      <c r="A38" s="109">
        <f t="shared" si="0"/>
        <v>28</v>
      </c>
      <c r="B38" s="96" t="str">
        <f>IF('入力用シート（申請者・通所者）'!$G39="","",'入力用シート（申請者・通所者）'!$G39)</f>
        <v/>
      </c>
      <c r="C38" s="97" t="str">
        <f>IF('入力用シート（申請者・通所者）'!$H39="","",'入力用シート（申請者・通所者）'!$H39)</f>
        <v/>
      </c>
      <c r="D38" s="107"/>
      <c r="E38" s="99"/>
      <c r="F38" s="110"/>
      <c r="G38" s="111"/>
      <c r="H38" s="111"/>
      <c r="I38" s="111"/>
      <c r="J38" s="112"/>
      <c r="K38" s="111"/>
      <c r="L38" s="111"/>
      <c r="M38" s="111"/>
      <c r="N38" s="112"/>
      <c r="O38" s="111"/>
      <c r="P38" s="111"/>
      <c r="Q38" s="113"/>
      <c r="R38" s="114"/>
      <c r="S38" s="111"/>
      <c r="T38" s="111"/>
      <c r="U38" s="115"/>
      <c r="V38" s="116"/>
      <c r="W38" s="115"/>
      <c r="X38" s="107" t="s">
        <v>114</v>
      </c>
      <c r="Y38" s="117" t="s">
        <v>113</v>
      </c>
      <c r="AG38" s="75"/>
      <c r="AH38" s="75"/>
      <c r="AI38" s="75"/>
    </row>
    <row r="39" spans="1:35" s="72" customFormat="1" ht="33.75" customHeight="1" x14ac:dyDescent="0.15">
      <c r="A39" s="109">
        <f t="shared" si="0"/>
        <v>29</v>
      </c>
      <c r="B39" s="96" t="str">
        <f>IF('入力用シート（申請者・通所者）'!$G40="","",'入力用シート（申請者・通所者）'!$G40)</f>
        <v/>
      </c>
      <c r="C39" s="97" t="str">
        <f>IF('入力用シート（申請者・通所者）'!$H40="","",'入力用シート（申請者・通所者）'!$H40)</f>
        <v/>
      </c>
      <c r="D39" s="107"/>
      <c r="E39" s="99"/>
      <c r="F39" s="110"/>
      <c r="G39" s="111"/>
      <c r="H39" s="111"/>
      <c r="I39" s="111"/>
      <c r="J39" s="112"/>
      <c r="K39" s="111"/>
      <c r="L39" s="111"/>
      <c r="M39" s="111"/>
      <c r="N39" s="112"/>
      <c r="O39" s="111"/>
      <c r="P39" s="111"/>
      <c r="Q39" s="113"/>
      <c r="R39" s="114"/>
      <c r="S39" s="111"/>
      <c r="T39" s="111"/>
      <c r="U39" s="115"/>
      <c r="V39" s="116"/>
      <c r="W39" s="115"/>
      <c r="X39" s="107" t="s">
        <v>114</v>
      </c>
      <c r="Y39" s="117" t="s">
        <v>113</v>
      </c>
      <c r="AG39" s="75"/>
      <c r="AH39" s="75"/>
      <c r="AI39" s="75"/>
    </row>
    <row r="40" spans="1:35" s="72" customFormat="1" ht="33.75" customHeight="1" x14ac:dyDescent="0.15">
      <c r="A40" s="109">
        <f t="shared" si="0"/>
        <v>30</v>
      </c>
      <c r="B40" s="96" t="str">
        <f>IF('入力用シート（申請者・通所者）'!$G41="","",'入力用シート（申請者・通所者）'!$G41)</f>
        <v/>
      </c>
      <c r="C40" s="97" t="str">
        <f>IF('入力用シート（申請者・通所者）'!$H41="","",'入力用シート（申請者・通所者）'!$H41)</f>
        <v/>
      </c>
      <c r="D40" s="107"/>
      <c r="E40" s="99"/>
      <c r="F40" s="110"/>
      <c r="G40" s="111"/>
      <c r="H40" s="111"/>
      <c r="I40" s="111"/>
      <c r="J40" s="112"/>
      <c r="K40" s="111"/>
      <c r="L40" s="111"/>
      <c r="M40" s="111"/>
      <c r="N40" s="112"/>
      <c r="O40" s="111"/>
      <c r="P40" s="111"/>
      <c r="Q40" s="113"/>
      <c r="R40" s="114"/>
      <c r="S40" s="111"/>
      <c r="T40" s="111"/>
      <c r="U40" s="115"/>
      <c r="V40" s="116"/>
      <c r="W40" s="115"/>
      <c r="X40" s="107" t="s">
        <v>114</v>
      </c>
      <c r="Y40" s="117" t="s">
        <v>113</v>
      </c>
      <c r="AG40" s="75"/>
      <c r="AH40" s="75"/>
      <c r="AI40" s="75"/>
    </row>
    <row r="41" spans="1:35" s="72" customFormat="1" ht="33.75" customHeight="1" x14ac:dyDescent="0.15">
      <c r="A41" s="109">
        <f t="shared" si="0"/>
        <v>31</v>
      </c>
      <c r="B41" s="96" t="str">
        <f>IF('入力用シート（申請者・通所者）'!$G42="","",'入力用シート（申請者・通所者）'!$G42)</f>
        <v/>
      </c>
      <c r="C41" s="97" t="str">
        <f>IF('入力用シート（申請者・通所者）'!$H42="","",'入力用シート（申請者・通所者）'!$H42)</f>
        <v/>
      </c>
      <c r="D41" s="107"/>
      <c r="E41" s="99"/>
      <c r="F41" s="110"/>
      <c r="G41" s="111"/>
      <c r="H41" s="111"/>
      <c r="I41" s="111"/>
      <c r="J41" s="112"/>
      <c r="K41" s="111"/>
      <c r="L41" s="111"/>
      <c r="M41" s="111"/>
      <c r="N41" s="112"/>
      <c r="O41" s="111"/>
      <c r="P41" s="111"/>
      <c r="Q41" s="113"/>
      <c r="R41" s="114"/>
      <c r="S41" s="111"/>
      <c r="T41" s="111"/>
      <c r="U41" s="115"/>
      <c r="V41" s="116"/>
      <c r="W41" s="115"/>
      <c r="X41" s="107" t="s">
        <v>114</v>
      </c>
      <c r="Y41" s="117" t="s">
        <v>113</v>
      </c>
      <c r="AG41" s="75"/>
      <c r="AH41" s="75"/>
      <c r="AI41" s="75"/>
    </row>
    <row r="42" spans="1:35" s="72" customFormat="1" ht="33.75" customHeight="1" x14ac:dyDescent="0.15">
      <c r="A42" s="109">
        <f t="shared" si="0"/>
        <v>32</v>
      </c>
      <c r="B42" s="96" t="str">
        <f>IF('入力用シート（申請者・通所者）'!$G43="","",'入力用シート（申請者・通所者）'!$G43)</f>
        <v/>
      </c>
      <c r="C42" s="97" t="str">
        <f>IF('入力用シート（申請者・通所者）'!$H43="","",'入力用シート（申請者・通所者）'!$H43)</f>
        <v/>
      </c>
      <c r="D42" s="107"/>
      <c r="E42" s="99"/>
      <c r="F42" s="110"/>
      <c r="G42" s="111"/>
      <c r="H42" s="111"/>
      <c r="I42" s="111"/>
      <c r="J42" s="112"/>
      <c r="K42" s="111"/>
      <c r="L42" s="111"/>
      <c r="M42" s="111"/>
      <c r="N42" s="112"/>
      <c r="O42" s="111"/>
      <c r="P42" s="111"/>
      <c r="Q42" s="113"/>
      <c r="R42" s="114"/>
      <c r="S42" s="111"/>
      <c r="T42" s="111"/>
      <c r="U42" s="115"/>
      <c r="V42" s="116"/>
      <c r="W42" s="115"/>
      <c r="X42" s="107" t="s">
        <v>114</v>
      </c>
      <c r="Y42" s="117" t="s">
        <v>113</v>
      </c>
      <c r="AG42" s="75"/>
      <c r="AH42" s="75"/>
      <c r="AI42" s="75"/>
    </row>
    <row r="43" spans="1:35" s="72" customFormat="1" ht="33.75" customHeight="1" x14ac:dyDescent="0.15">
      <c r="A43" s="109">
        <f t="shared" si="0"/>
        <v>33</v>
      </c>
      <c r="B43" s="96" t="str">
        <f>IF('入力用シート（申請者・通所者）'!$G44="","",'入力用シート（申請者・通所者）'!$G44)</f>
        <v/>
      </c>
      <c r="C43" s="97" t="str">
        <f>IF('入力用シート（申請者・通所者）'!$H44="","",'入力用シート（申請者・通所者）'!$H44)</f>
        <v/>
      </c>
      <c r="D43" s="107"/>
      <c r="E43" s="99"/>
      <c r="F43" s="110"/>
      <c r="G43" s="111"/>
      <c r="H43" s="111"/>
      <c r="I43" s="111"/>
      <c r="J43" s="112"/>
      <c r="K43" s="111"/>
      <c r="L43" s="111"/>
      <c r="M43" s="111"/>
      <c r="N43" s="112"/>
      <c r="O43" s="111"/>
      <c r="P43" s="111"/>
      <c r="Q43" s="113"/>
      <c r="R43" s="114"/>
      <c r="S43" s="111"/>
      <c r="T43" s="111"/>
      <c r="U43" s="115"/>
      <c r="V43" s="116"/>
      <c r="W43" s="115"/>
      <c r="X43" s="107" t="s">
        <v>114</v>
      </c>
      <c r="Y43" s="117" t="s">
        <v>113</v>
      </c>
      <c r="AG43" s="75"/>
      <c r="AH43" s="75"/>
      <c r="AI43" s="75"/>
    </row>
    <row r="44" spans="1:35" s="72" customFormat="1" ht="33.75" customHeight="1" x14ac:dyDescent="0.15">
      <c r="A44" s="109">
        <f t="shared" si="0"/>
        <v>34</v>
      </c>
      <c r="B44" s="96" t="str">
        <f>IF('入力用シート（申請者・通所者）'!$G45="","",'入力用シート（申請者・通所者）'!$G45)</f>
        <v/>
      </c>
      <c r="C44" s="97" t="str">
        <f>IF('入力用シート（申請者・通所者）'!$H45="","",'入力用シート（申請者・通所者）'!$H45)</f>
        <v/>
      </c>
      <c r="D44" s="107"/>
      <c r="E44" s="99"/>
      <c r="F44" s="110"/>
      <c r="G44" s="111"/>
      <c r="H44" s="111"/>
      <c r="I44" s="111"/>
      <c r="J44" s="112"/>
      <c r="K44" s="111"/>
      <c r="L44" s="111"/>
      <c r="M44" s="111"/>
      <c r="N44" s="112"/>
      <c r="O44" s="111"/>
      <c r="P44" s="111"/>
      <c r="Q44" s="113"/>
      <c r="R44" s="114"/>
      <c r="S44" s="111"/>
      <c r="T44" s="111"/>
      <c r="U44" s="115"/>
      <c r="V44" s="116"/>
      <c r="W44" s="115"/>
      <c r="X44" s="107" t="s">
        <v>114</v>
      </c>
      <c r="Y44" s="117" t="s">
        <v>113</v>
      </c>
      <c r="AG44" s="75"/>
      <c r="AH44" s="75"/>
      <c r="AI44" s="75"/>
    </row>
    <row r="45" spans="1:35" s="72" customFormat="1" ht="33.75" customHeight="1" x14ac:dyDescent="0.15">
      <c r="A45" s="109">
        <f t="shared" si="0"/>
        <v>35</v>
      </c>
      <c r="B45" s="96" t="str">
        <f>IF('入力用シート（申請者・通所者）'!$G46="","",'入力用シート（申請者・通所者）'!$G46)</f>
        <v/>
      </c>
      <c r="C45" s="97" t="str">
        <f>IF('入力用シート（申請者・通所者）'!$H46="","",'入力用シート（申請者・通所者）'!$H46)</f>
        <v/>
      </c>
      <c r="D45" s="107"/>
      <c r="E45" s="99"/>
      <c r="F45" s="110"/>
      <c r="G45" s="111"/>
      <c r="H45" s="111"/>
      <c r="I45" s="111"/>
      <c r="J45" s="112"/>
      <c r="K45" s="111"/>
      <c r="L45" s="111"/>
      <c r="M45" s="111"/>
      <c r="N45" s="112"/>
      <c r="O45" s="111"/>
      <c r="P45" s="111"/>
      <c r="Q45" s="113"/>
      <c r="R45" s="114"/>
      <c r="S45" s="111"/>
      <c r="T45" s="111"/>
      <c r="U45" s="115"/>
      <c r="V45" s="116"/>
      <c r="W45" s="115"/>
      <c r="X45" s="107" t="s">
        <v>114</v>
      </c>
      <c r="Y45" s="117" t="s">
        <v>113</v>
      </c>
      <c r="AG45" s="75"/>
      <c r="AH45" s="75"/>
      <c r="AI45" s="75"/>
    </row>
    <row r="46" spans="1:35" s="72" customFormat="1" ht="33.75" customHeight="1" x14ac:dyDescent="0.15">
      <c r="A46" s="109">
        <f t="shared" si="0"/>
        <v>36</v>
      </c>
      <c r="B46" s="96" t="str">
        <f>IF('入力用シート（申請者・通所者）'!$G47="","",'入力用シート（申請者・通所者）'!$G47)</f>
        <v/>
      </c>
      <c r="C46" s="97" t="str">
        <f>IF('入力用シート（申請者・通所者）'!$H47="","",'入力用シート（申請者・通所者）'!$H47)</f>
        <v/>
      </c>
      <c r="D46" s="107"/>
      <c r="E46" s="99"/>
      <c r="F46" s="110"/>
      <c r="G46" s="111"/>
      <c r="H46" s="111"/>
      <c r="I46" s="111"/>
      <c r="J46" s="112"/>
      <c r="K46" s="111"/>
      <c r="L46" s="111"/>
      <c r="M46" s="111"/>
      <c r="N46" s="112"/>
      <c r="O46" s="111"/>
      <c r="P46" s="111"/>
      <c r="Q46" s="113"/>
      <c r="R46" s="114"/>
      <c r="S46" s="111"/>
      <c r="T46" s="111"/>
      <c r="U46" s="115"/>
      <c r="V46" s="116"/>
      <c r="W46" s="115"/>
      <c r="X46" s="107" t="s">
        <v>114</v>
      </c>
      <c r="Y46" s="117" t="s">
        <v>113</v>
      </c>
      <c r="AG46" s="75"/>
      <c r="AH46" s="75"/>
      <c r="AI46" s="75"/>
    </row>
    <row r="47" spans="1:35" s="72" customFormat="1" ht="33.75" customHeight="1" x14ac:dyDescent="0.15">
      <c r="A47" s="109">
        <f t="shared" si="0"/>
        <v>37</v>
      </c>
      <c r="B47" s="96" t="str">
        <f>IF('入力用シート（申請者・通所者）'!$G48="","",'入力用シート（申請者・通所者）'!$G48)</f>
        <v/>
      </c>
      <c r="C47" s="97" t="str">
        <f>IF('入力用シート（申請者・通所者）'!$H48="","",'入力用シート（申請者・通所者）'!$H48)</f>
        <v/>
      </c>
      <c r="D47" s="107"/>
      <c r="E47" s="99"/>
      <c r="F47" s="110"/>
      <c r="G47" s="111"/>
      <c r="H47" s="111"/>
      <c r="I47" s="111"/>
      <c r="J47" s="112"/>
      <c r="K47" s="111"/>
      <c r="L47" s="111"/>
      <c r="M47" s="111"/>
      <c r="N47" s="112"/>
      <c r="O47" s="111"/>
      <c r="P47" s="111"/>
      <c r="Q47" s="113"/>
      <c r="R47" s="114"/>
      <c r="S47" s="111"/>
      <c r="T47" s="111"/>
      <c r="U47" s="115"/>
      <c r="V47" s="116"/>
      <c r="W47" s="115"/>
      <c r="X47" s="107" t="s">
        <v>114</v>
      </c>
      <c r="Y47" s="117" t="s">
        <v>113</v>
      </c>
      <c r="AG47" s="75"/>
      <c r="AH47" s="75"/>
      <c r="AI47" s="75"/>
    </row>
    <row r="48" spans="1:35" s="72" customFormat="1" ht="33.75" customHeight="1" x14ac:dyDescent="0.15">
      <c r="A48" s="109">
        <f t="shared" si="0"/>
        <v>38</v>
      </c>
      <c r="B48" s="96" t="str">
        <f>IF('入力用シート（申請者・通所者）'!$G49="","",'入力用シート（申請者・通所者）'!$G49)</f>
        <v/>
      </c>
      <c r="C48" s="97" t="str">
        <f>IF('入力用シート（申請者・通所者）'!$H49="","",'入力用シート（申請者・通所者）'!$H49)</f>
        <v/>
      </c>
      <c r="D48" s="107"/>
      <c r="E48" s="99"/>
      <c r="F48" s="110"/>
      <c r="G48" s="111"/>
      <c r="H48" s="111"/>
      <c r="I48" s="111"/>
      <c r="J48" s="112"/>
      <c r="K48" s="111"/>
      <c r="L48" s="111"/>
      <c r="M48" s="111"/>
      <c r="N48" s="112"/>
      <c r="O48" s="111"/>
      <c r="P48" s="111"/>
      <c r="Q48" s="113"/>
      <c r="R48" s="114"/>
      <c r="S48" s="111"/>
      <c r="T48" s="111"/>
      <c r="U48" s="115"/>
      <c r="V48" s="116"/>
      <c r="W48" s="115"/>
      <c r="X48" s="107" t="s">
        <v>114</v>
      </c>
      <c r="Y48" s="117" t="s">
        <v>113</v>
      </c>
      <c r="AG48" s="75"/>
      <c r="AH48" s="75"/>
      <c r="AI48" s="75"/>
    </row>
    <row r="49" spans="1:35" s="72" customFormat="1" ht="33.75" customHeight="1" x14ac:dyDescent="0.15">
      <c r="A49" s="109">
        <f t="shared" si="0"/>
        <v>39</v>
      </c>
      <c r="B49" s="96" t="str">
        <f>IF('入力用シート（申請者・通所者）'!$G50="","",'入力用シート（申請者・通所者）'!$G50)</f>
        <v/>
      </c>
      <c r="C49" s="97" t="str">
        <f>IF('入力用シート（申請者・通所者）'!$H50="","",'入力用シート（申請者・通所者）'!$H50)</f>
        <v/>
      </c>
      <c r="D49" s="107"/>
      <c r="E49" s="99"/>
      <c r="F49" s="110"/>
      <c r="G49" s="111"/>
      <c r="H49" s="111"/>
      <c r="I49" s="111"/>
      <c r="J49" s="112"/>
      <c r="K49" s="111"/>
      <c r="L49" s="111"/>
      <c r="M49" s="111"/>
      <c r="N49" s="112"/>
      <c r="O49" s="111"/>
      <c r="P49" s="111"/>
      <c r="Q49" s="113"/>
      <c r="R49" s="114"/>
      <c r="S49" s="111"/>
      <c r="T49" s="111"/>
      <c r="U49" s="115"/>
      <c r="V49" s="116"/>
      <c r="W49" s="115"/>
      <c r="X49" s="107" t="s">
        <v>114</v>
      </c>
      <c r="Y49" s="117" t="s">
        <v>113</v>
      </c>
      <c r="AG49" s="75"/>
      <c r="AH49" s="75"/>
      <c r="AI49" s="75"/>
    </row>
    <row r="50" spans="1:35" s="72" customFormat="1" ht="33.75" customHeight="1" x14ac:dyDescent="0.15">
      <c r="A50" s="109">
        <f t="shared" si="0"/>
        <v>40</v>
      </c>
      <c r="B50" s="96" t="str">
        <f>IF('入力用シート（申請者・通所者）'!$G51="","",'入力用シート（申請者・通所者）'!$G51)</f>
        <v/>
      </c>
      <c r="C50" s="97" t="str">
        <f>IF('入力用シート（申請者・通所者）'!$H51="","",'入力用シート（申請者・通所者）'!$H51)</f>
        <v/>
      </c>
      <c r="D50" s="107"/>
      <c r="E50" s="99"/>
      <c r="F50" s="110"/>
      <c r="G50" s="111"/>
      <c r="H50" s="111"/>
      <c r="I50" s="111"/>
      <c r="J50" s="112"/>
      <c r="K50" s="111"/>
      <c r="L50" s="111"/>
      <c r="M50" s="111"/>
      <c r="N50" s="112"/>
      <c r="O50" s="111"/>
      <c r="P50" s="111"/>
      <c r="Q50" s="113"/>
      <c r="R50" s="114"/>
      <c r="S50" s="111"/>
      <c r="T50" s="111"/>
      <c r="U50" s="115"/>
      <c r="V50" s="116"/>
      <c r="W50" s="115"/>
      <c r="X50" s="107" t="s">
        <v>114</v>
      </c>
      <c r="Y50" s="117" t="s">
        <v>113</v>
      </c>
      <c r="AG50" s="75"/>
      <c r="AH50" s="75"/>
      <c r="AI50" s="75"/>
    </row>
    <row r="51" spans="1:35" s="72" customFormat="1" ht="33.75" customHeight="1" x14ac:dyDescent="0.15">
      <c r="A51" s="109">
        <f t="shared" si="0"/>
        <v>41</v>
      </c>
      <c r="B51" s="96" t="str">
        <f>IF('入力用シート（申請者・通所者）'!$G52="","",'入力用シート（申請者・通所者）'!$G52)</f>
        <v/>
      </c>
      <c r="C51" s="97" t="str">
        <f>IF('入力用シート（申請者・通所者）'!$H52="","",'入力用シート（申請者・通所者）'!$H52)</f>
        <v/>
      </c>
      <c r="D51" s="107"/>
      <c r="E51" s="99"/>
      <c r="F51" s="110"/>
      <c r="G51" s="111"/>
      <c r="H51" s="111"/>
      <c r="I51" s="111"/>
      <c r="J51" s="112"/>
      <c r="K51" s="111"/>
      <c r="L51" s="111"/>
      <c r="M51" s="111"/>
      <c r="N51" s="112"/>
      <c r="O51" s="111"/>
      <c r="P51" s="111"/>
      <c r="Q51" s="113"/>
      <c r="R51" s="114"/>
      <c r="S51" s="111"/>
      <c r="T51" s="111"/>
      <c r="U51" s="115"/>
      <c r="V51" s="116"/>
      <c r="W51" s="115"/>
      <c r="X51" s="107" t="s">
        <v>114</v>
      </c>
      <c r="Y51" s="117" t="s">
        <v>113</v>
      </c>
      <c r="AG51" s="75"/>
      <c r="AH51" s="75"/>
      <c r="AI51" s="75"/>
    </row>
    <row r="52" spans="1:35" s="72" customFormat="1" ht="33.75" customHeight="1" x14ac:dyDescent="0.15">
      <c r="A52" s="109">
        <f t="shared" si="0"/>
        <v>42</v>
      </c>
      <c r="B52" s="96" t="str">
        <f>IF('入力用シート（申請者・通所者）'!$G53="","",'入力用シート（申請者・通所者）'!$G53)</f>
        <v/>
      </c>
      <c r="C52" s="97" t="str">
        <f>IF('入力用シート（申請者・通所者）'!$H53="","",'入力用シート（申請者・通所者）'!$H53)</f>
        <v/>
      </c>
      <c r="D52" s="107"/>
      <c r="E52" s="99"/>
      <c r="F52" s="110"/>
      <c r="G52" s="111"/>
      <c r="H52" s="111"/>
      <c r="I52" s="111"/>
      <c r="J52" s="112"/>
      <c r="K52" s="111"/>
      <c r="L52" s="111"/>
      <c r="M52" s="111"/>
      <c r="N52" s="112"/>
      <c r="O52" s="111"/>
      <c r="P52" s="111"/>
      <c r="Q52" s="113"/>
      <c r="R52" s="114"/>
      <c r="S52" s="111"/>
      <c r="T52" s="111"/>
      <c r="U52" s="115"/>
      <c r="V52" s="116"/>
      <c r="W52" s="115"/>
      <c r="X52" s="107" t="s">
        <v>114</v>
      </c>
      <c r="Y52" s="117" t="s">
        <v>113</v>
      </c>
      <c r="AG52" s="75"/>
      <c r="AH52" s="75"/>
      <c r="AI52" s="75"/>
    </row>
    <row r="53" spans="1:35" s="72" customFormat="1" ht="33.75" customHeight="1" x14ac:dyDescent="0.15">
      <c r="A53" s="109">
        <f t="shared" si="0"/>
        <v>43</v>
      </c>
      <c r="B53" s="96" t="str">
        <f>IF('入力用シート（申請者・通所者）'!$G54="","",'入力用シート（申請者・通所者）'!$G54)</f>
        <v/>
      </c>
      <c r="C53" s="97" t="str">
        <f>IF('入力用シート（申請者・通所者）'!$H54="","",'入力用シート（申請者・通所者）'!$H54)</f>
        <v/>
      </c>
      <c r="D53" s="107"/>
      <c r="E53" s="99"/>
      <c r="F53" s="110"/>
      <c r="G53" s="111"/>
      <c r="H53" s="111"/>
      <c r="I53" s="111"/>
      <c r="J53" s="112"/>
      <c r="K53" s="111"/>
      <c r="L53" s="111"/>
      <c r="M53" s="111"/>
      <c r="N53" s="112"/>
      <c r="O53" s="111"/>
      <c r="P53" s="111"/>
      <c r="Q53" s="113"/>
      <c r="R53" s="114"/>
      <c r="S53" s="111"/>
      <c r="T53" s="111"/>
      <c r="U53" s="115"/>
      <c r="V53" s="116"/>
      <c r="W53" s="115"/>
      <c r="X53" s="107" t="s">
        <v>114</v>
      </c>
      <c r="Y53" s="117" t="s">
        <v>113</v>
      </c>
      <c r="AG53" s="75"/>
      <c r="AH53" s="75"/>
      <c r="AI53" s="75"/>
    </row>
    <row r="54" spans="1:35" s="72" customFormat="1" ht="33.75" customHeight="1" x14ac:dyDescent="0.15">
      <c r="A54" s="109">
        <f t="shared" si="0"/>
        <v>44</v>
      </c>
      <c r="B54" s="96" t="str">
        <f>IF('入力用シート（申請者・通所者）'!$G55="","",'入力用シート（申請者・通所者）'!$G55)</f>
        <v/>
      </c>
      <c r="C54" s="97" t="str">
        <f>IF('入力用シート（申請者・通所者）'!$H55="","",'入力用シート（申請者・通所者）'!$H55)</f>
        <v/>
      </c>
      <c r="D54" s="107"/>
      <c r="E54" s="99"/>
      <c r="F54" s="110"/>
      <c r="G54" s="111"/>
      <c r="H54" s="111"/>
      <c r="I54" s="111"/>
      <c r="J54" s="112"/>
      <c r="K54" s="111"/>
      <c r="L54" s="111"/>
      <c r="M54" s="111"/>
      <c r="N54" s="112"/>
      <c r="O54" s="111"/>
      <c r="P54" s="111"/>
      <c r="Q54" s="113"/>
      <c r="R54" s="114"/>
      <c r="S54" s="111"/>
      <c r="T54" s="111"/>
      <c r="U54" s="115"/>
      <c r="V54" s="116"/>
      <c r="W54" s="115"/>
      <c r="X54" s="107" t="s">
        <v>114</v>
      </c>
      <c r="Y54" s="117" t="s">
        <v>113</v>
      </c>
      <c r="AG54" s="75"/>
      <c r="AH54" s="75"/>
      <c r="AI54" s="75"/>
    </row>
    <row r="55" spans="1:35" s="72" customFormat="1" ht="33.75" customHeight="1" x14ac:dyDescent="0.15">
      <c r="A55" s="109">
        <f t="shared" si="0"/>
        <v>45</v>
      </c>
      <c r="B55" s="96" t="str">
        <f>IF('入力用シート（申請者・通所者）'!$G56="","",'入力用シート（申請者・通所者）'!$G56)</f>
        <v/>
      </c>
      <c r="C55" s="97" t="str">
        <f>IF('入力用シート（申請者・通所者）'!$H56="","",'入力用シート（申請者・通所者）'!$H56)</f>
        <v/>
      </c>
      <c r="D55" s="107"/>
      <c r="E55" s="99"/>
      <c r="F55" s="110"/>
      <c r="G55" s="111"/>
      <c r="H55" s="111"/>
      <c r="I55" s="111"/>
      <c r="J55" s="112"/>
      <c r="K55" s="111"/>
      <c r="L55" s="111"/>
      <c r="M55" s="111"/>
      <c r="N55" s="112"/>
      <c r="O55" s="111"/>
      <c r="P55" s="111"/>
      <c r="Q55" s="113"/>
      <c r="R55" s="114"/>
      <c r="S55" s="111"/>
      <c r="T55" s="111"/>
      <c r="U55" s="115"/>
      <c r="V55" s="116"/>
      <c r="W55" s="115"/>
      <c r="X55" s="107" t="s">
        <v>114</v>
      </c>
      <c r="Y55" s="117" t="s">
        <v>113</v>
      </c>
      <c r="AG55" s="75"/>
      <c r="AH55" s="75"/>
      <c r="AI55" s="75"/>
    </row>
    <row r="56" spans="1:35" s="72" customFormat="1" ht="33.75" customHeight="1" x14ac:dyDescent="0.15">
      <c r="A56" s="109">
        <f t="shared" si="0"/>
        <v>46</v>
      </c>
      <c r="B56" s="96" t="str">
        <f>IF('入力用シート（申請者・通所者）'!$G57="","",'入力用シート（申請者・通所者）'!$G57)</f>
        <v/>
      </c>
      <c r="C56" s="97" t="str">
        <f>IF('入力用シート（申請者・通所者）'!$H57="","",'入力用シート（申請者・通所者）'!$H57)</f>
        <v/>
      </c>
      <c r="D56" s="107"/>
      <c r="E56" s="99"/>
      <c r="F56" s="110"/>
      <c r="G56" s="111"/>
      <c r="H56" s="111"/>
      <c r="I56" s="111"/>
      <c r="J56" s="112"/>
      <c r="K56" s="111"/>
      <c r="L56" s="111"/>
      <c r="M56" s="111"/>
      <c r="N56" s="112"/>
      <c r="O56" s="111"/>
      <c r="P56" s="111"/>
      <c r="Q56" s="113"/>
      <c r="R56" s="114"/>
      <c r="S56" s="111"/>
      <c r="T56" s="111"/>
      <c r="U56" s="115"/>
      <c r="V56" s="116"/>
      <c r="W56" s="115"/>
      <c r="X56" s="107" t="s">
        <v>114</v>
      </c>
      <c r="Y56" s="117" t="s">
        <v>113</v>
      </c>
      <c r="AG56" s="75"/>
      <c r="AH56" s="75"/>
      <c r="AI56" s="75"/>
    </row>
    <row r="57" spans="1:35" s="72" customFormat="1" ht="33.75" customHeight="1" x14ac:dyDescent="0.15">
      <c r="A57" s="109">
        <f t="shared" si="0"/>
        <v>47</v>
      </c>
      <c r="B57" s="96" t="str">
        <f>IF('入力用シート（申請者・通所者）'!$G58="","",'入力用シート（申請者・通所者）'!$G58)</f>
        <v/>
      </c>
      <c r="C57" s="97" t="str">
        <f>IF('入力用シート（申請者・通所者）'!$H58="","",'入力用シート（申請者・通所者）'!$H58)</f>
        <v/>
      </c>
      <c r="D57" s="107"/>
      <c r="E57" s="99"/>
      <c r="F57" s="110"/>
      <c r="G57" s="111"/>
      <c r="H57" s="111"/>
      <c r="I57" s="111"/>
      <c r="J57" s="112"/>
      <c r="K57" s="111"/>
      <c r="L57" s="111"/>
      <c r="M57" s="111"/>
      <c r="N57" s="112"/>
      <c r="O57" s="111"/>
      <c r="P57" s="111"/>
      <c r="Q57" s="113"/>
      <c r="R57" s="114"/>
      <c r="S57" s="111"/>
      <c r="T57" s="111"/>
      <c r="U57" s="115"/>
      <c r="V57" s="116"/>
      <c r="W57" s="115"/>
      <c r="X57" s="107" t="s">
        <v>114</v>
      </c>
      <c r="Y57" s="117" t="s">
        <v>113</v>
      </c>
      <c r="AG57" s="75"/>
      <c r="AH57" s="75"/>
      <c r="AI57" s="75"/>
    </row>
    <row r="58" spans="1:35" s="72" customFormat="1" ht="33.75" customHeight="1" x14ac:dyDescent="0.15">
      <c r="A58" s="109">
        <f t="shared" si="0"/>
        <v>48</v>
      </c>
      <c r="B58" s="96" t="str">
        <f>IF('入力用シート（申請者・通所者）'!$G59="","",'入力用シート（申請者・通所者）'!$G59)</f>
        <v/>
      </c>
      <c r="C58" s="97" t="str">
        <f>IF('入力用シート（申請者・通所者）'!$H59="","",'入力用シート（申請者・通所者）'!$H59)</f>
        <v/>
      </c>
      <c r="D58" s="107"/>
      <c r="E58" s="99"/>
      <c r="F58" s="110"/>
      <c r="G58" s="111"/>
      <c r="H58" s="111"/>
      <c r="I58" s="111"/>
      <c r="J58" s="112"/>
      <c r="K58" s="111"/>
      <c r="L58" s="111"/>
      <c r="M58" s="111"/>
      <c r="N58" s="112"/>
      <c r="O58" s="111"/>
      <c r="P58" s="111"/>
      <c r="Q58" s="113"/>
      <c r="R58" s="114"/>
      <c r="S58" s="111"/>
      <c r="T58" s="111"/>
      <c r="U58" s="115"/>
      <c r="V58" s="116"/>
      <c r="W58" s="115"/>
      <c r="X58" s="107" t="s">
        <v>114</v>
      </c>
      <c r="Y58" s="117" t="s">
        <v>113</v>
      </c>
      <c r="AG58" s="75"/>
      <c r="AH58" s="75"/>
      <c r="AI58" s="75"/>
    </row>
    <row r="59" spans="1:35" s="72" customFormat="1" ht="33.75" customHeight="1" x14ac:dyDescent="0.15">
      <c r="A59" s="109">
        <f t="shared" si="0"/>
        <v>49</v>
      </c>
      <c r="B59" s="96" t="str">
        <f>IF('入力用シート（申請者・通所者）'!$G60="","",'入力用シート（申請者・通所者）'!$G60)</f>
        <v/>
      </c>
      <c r="C59" s="97" t="str">
        <f>IF('入力用シート（申請者・通所者）'!$H60="","",'入力用シート（申請者・通所者）'!$H60)</f>
        <v/>
      </c>
      <c r="D59" s="107"/>
      <c r="E59" s="99"/>
      <c r="F59" s="110"/>
      <c r="G59" s="111"/>
      <c r="H59" s="111"/>
      <c r="I59" s="111"/>
      <c r="J59" s="112"/>
      <c r="K59" s="111"/>
      <c r="L59" s="111"/>
      <c r="M59" s="111"/>
      <c r="N59" s="112"/>
      <c r="O59" s="111"/>
      <c r="P59" s="111"/>
      <c r="Q59" s="113"/>
      <c r="R59" s="114"/>
      <c r="S59" s="111"/>
      <c r="T59" s="111"/>
      <c r="U59" s="115"/>
      <c r="V59" s="116"/>
      <c r="W59" s="115"/>
      <c r="X59" s="107" t="s">
        <v>114</v>
      </c>
      <c r="Y59" s="117" t="s">
        <v>113</v>
      </c>
      <c r="AG59" s="75"/>
      <c r="AH59" s="75"/>
      <c r="AI59" s="75"/>
    </row>
    <row r="60" spans="1:35" s="72" customFormat="1" ht="33.75" customHeight="1" x14ac:dyDescent="0.15">
      <c r="A60" s="109">
        <f t="shared" si="0"/>
        <v>50</v>
      </c>
      <c r="B60" s="96" t="str">
        <f>IF('入力用シート（申請者・通所者）'!$G61="","",'入力用シート（申請者・通所者）'!$G61)</f>
        <v/>
      </c>
      <c r="C60" s="97" t="str">
        <f>IF('入力用シート（申請者・通所者）'!$H61="","",'入力用シート（申請者・通所者）'!$H61)</f>
        <v/>
      </c>
      <c r="D60" s="107"/>
      <c r="E60" s="99"/>
      <c r="F60" s="110"/>
      <c r="G60" s="111"/>
      <c r="H60" s="111"/>
      <c r="I60" s="111"/>
      <c r="J60" s="112"/>
      <c r="K60" s="111"/>
      <c r="L60" s="111"/>
      <c r="M60" s="111"/>
      <c r="N60" s="112"/>
      <c r="O60" s="111"/>
      <c r="P60" s="111"/>
      <c r="Q60" s="113"/>
      <c r="R60" s="114"/>
      <c r="S60" s="111"/>
      <c r="T60" s="111"/>
      <c r="U60" s="115"/>
      <c r="V60" s="116"/>
      <c r="W60" s="115"/>
      <c r="X60" s="107" t="s">
        <v>114</v>
      </c>
      <c r="Y60" s="117" t="s">
        <v>113</v>
      </c>
      <c r="AG60" s="75"/>
      <c r="AH60" s="75"/>
      <c r="AI60" s="75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25">
    <mergeCell ref="N8:Q8"/>
    <mergeCell ref="R8:R9"/>
    <mergeCell ref="S8:S9"/>
    <mergeCell ref="T8:T9"/>
    <mergeCell ref="U8:U9"/>
    <mergeCell ref="V6:W6"/>
    <mergeCell ref="X6:Y6"/>
    <mergeCell ref="F7:Q7"/>
    <mergeCell ref="R7:S7"/>
    <mergeCell ref="T7:U7"/>
    <mergeCell ref="V7:V9"/>
    <mergeCell ref="W7:W9"/>
    <mergeCell ref="X7:Y9"/>
    <mergeCell ref="F8:I8"/>
    <mergeCell ref="J8:M8"/>
    <mergeCell ref="A1:Y1"/>
    <mergeCell ref="A4:C4"/>
    <mergeCell ref="A5:A9"/>
    <mergeCell ref="B5:C5"/>
    <mergeCell ref="D5:Y5"/>
    <mergeCell ref="B6:B9"/>
    <mergeCell ref="C6:C9"/>
    <mergeCell ref="D6:D9"/>
    <mergeCell ref="E6:E9"/>
    <mergeCell ref="F6:U6"/>
  </mergeCells>
  <phoneticPr fontId="2"/>
  <dataValidations count="3">
    <dataValidation type="list" allowBlank="1" showInputMessage="1" showErrorMessage="1" sqref="X10:X60">
      <formula1>$AH$6:$AH$7</formula1>
    </dataValidation>
    <dataValidation type="list" allowBlank="1" showInputMessage="1" showErrorMessage="1" sqref="E10:E60">
      <formula1>$AG$6:$AG$9</formula1>
    </dataValidation>
    <dataValidation type="list" allowBlank="1" showInputMessage="1" showErrorMessage="1" sqref="F10:F60 J10:J60 N10:N60">
      <formula1>$AC$3:$AC$3</formula1>
    </dataValidation>
  </dataValidations>
  <pageMargins left="0.7" right="0.7" top="0.75" bottom="0.75" header="0.3" footer="0.3"/>
  <pageSetup paperSize="9" scale="5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Ｒ7年度版</vt:lpstr>
      <vt:lpstr>Ｒ7年度版 (入力反映用)</vt:lpstr>
      <vt:lpstr>入力用シート（申請者・通所者）</vt:lpstr>
      <vt:lpstr>入力用シート (申請内容)</vt:lpstr>
      <vt:lpstr>'Ｒ7年度版'!Print_Area</vt:lpstr>
      <vt:lpstr>'Ｒ7年度版 (入力反映用)'!Print_Area</vt:lpstr>
      <vt:lpstr>'入力用シート (申請内容)'!Print_Area</vt:lpstr>
      <vt:lpstr>'入力用シート（申請者・通所者）'!Print_Area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障害福祉課VDI（LTSC） VDIユーザー14</dc:creator>
  <cp:lastModifiedBy>障害福祉課VDI（LTSC） VDIユーザー19</cp:lastModifiedBy>
  <cp:lastPrinted>2024-06-13T07:36:37Z</cp:lastPrinted>
  <dcterms:created xsi:type="dcterms:W3CDTF">2023-06-15T08:48:31Z</dcterms:created>
  <dcterms:modified xsi:type="dcterms:W3CDTF">2025-06-03T06:32:24Z</dcterms:modified>
</cp:coreProperties>
</file>