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581100_水道総務課_水道総務課\１６年度財務係\100他課照会\R６\財政課\R7.1.27_経営比較分析表\回答\"/>
    </mc:Choice>
  </mc:AlternateContent>
  <xr:revisionPtr revIDLastSave="0" documentId="13_ncr:1_{BCF87DD0-5217-48B7-90FC-C7C79A8C6F42}" xr6:coauthVersionLast="47" xr6:coauthVersionMax="47" xr10:uidLastSave="{00000000-0000-0000-0000-000000000000}"/>
  <workbookProtection workbookAlgorithmName="SHA-512" workbookHashValue="dh3ZzQ5xwgZK56XjpMk6bggmn6klmge3FiK+SaV/NzKqZgAWGX1mQaWgi46ywXG8Zx4uJj/NFrJT2r0AR+dKaQ==" workbookSaltValue="jBr3gYjNqd12AAJY6I4/oQ==" workbookSpinCount="100000" lockStructure="1"/>
  <bookViews>
    <workbookView xWindow="-48" yWindow="-48" windowWidth="23136" windowHeight="126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G85" i="4"/>
  <c r="E85" i="4"/>
  <c r="P10" i="4"/>
  <c r="AT8" i="4"/>
  <c r="W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<sst xmlns="http://schemas.openxmlformats.org/spreadsheetml/2006/main" count="236" uniqueCount="114">
  <si>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</si>
  <si>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</si>
  <si>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</si>
  <si>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</si>
  <si>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</si>
  <si>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</si>
  <si>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</si>
  <si>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</si>
  <si>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</si>
  <si>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</si>
  <si>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</si>
  <si>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</si>
  <si>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</si>
  <si>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</si>
  <si>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</si>
  <si>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</si>
  <si>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</si>
  <si>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</si>
  <si>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</si>
  <si>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</si>
  <si>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</si>
  <si>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</si>
  <si>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</si>
  <si>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</si>
  <si>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</si>
  <si>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</si>
  <si>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</si>
  <si>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</si>
  <si>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</si>
  <si>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</si>
  <si>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</si>
  <si>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</si>
  <si>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</si>
  <si>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</si>
  <si>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</si>
  <si>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</si>
  <si>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</si>
  <si>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</si>
  <si>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</si>
  <si>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</si>
  <si>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</si>
  <si>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</si>
  <si>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</si>
  <si>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</si>
  <si>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</si>
  <si>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</si>
  <si>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</si>
  <si>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</si>
  <si>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</si>
  <si>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</si>
  <si>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</si>
  <si>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</si>
  <si>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</si>
  <si>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</si>
  <si>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</si>
  <si>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</si>
  <si>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</si>
  <si>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</si>
  <si>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</si>
  <si>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</si>
  <si>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</si>
  <si>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</si>
  <si>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</si>
  <si>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</si>
  <si>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</si>
  <si>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</si>
  <si>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</si>
  <si>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</si>
  <si>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</si>
  <si>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</si>
  <si>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</si>
  <si>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</si>
  <si>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</si>
  <si>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</si>
  <si>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</si>
  <si>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</si>
  <si>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</si>
  <si>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</si>
  <si>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</si>
  <si>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</si>
  <si>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</si>
  <si>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</si>
  <si>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</si>
  <si>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</si>
  <si>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</si>
  <si>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</si>
  <si>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</si>
  <si>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</si>
  <si>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</si>
  <si>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</si>
  <si>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</si>
  <si>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</si>
  <si>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</si>
  <si>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</si>
  <si>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</si>
  <si>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</si>
  <si>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</si>
  <si>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</si>
  <si>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</si>
  <si>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</si>
  <si>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</si>
  <si>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</si>
  <si>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</si>
  <si>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</si>
  <si>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</si>
  <si>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</si>
  <si>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</si>
  <si>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</si>
  <si>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</si>
  <si>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</si>
  <si>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</si>
  <si>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①有形固定資産減価償却率は、類似団体平均値を上回っていますが、現在、法定耐用年数を超える管渠は存在していません。
　②管渠老朽化率は、平成10年度より供用を開始しているため、現在、法定耐用年数を超える管渠は存在していません。
　③管渠改善率は、平成10年度より供用を開始しているため、現在、法定耐用年数を超える管渠は存在していません。</t>
    <rPh sb="35" eb="41">
      <t>ホウテイタイヨウネンスウ</t>
    </rPh>
    <rPh sb="42" eb="43">
      <t>コ</t>
    </rPh>
    <rPh sb="45" eb="47">
      <t>カンキョ</t>
    </rPh>
    <rPh sb="48" eb="50">
      <t>ソンザイ</t>
    </rPh>
    <phoneticPr fontId="15"/>
  </si>
  <si>
    <t>　市の政策として下水道使用料単価を市内一律としているため、収支不足額については一般会計から補助を受けて賄っている状態です。
　今後も生活に不可欠な下水道サービスを提供し続けるため、収支改善に努めながら、中長期的な視点に立った健全な企業経営を行っていきます。</t>
    <phoneticPr fontId="4"/>
  </si>
  <si>
    <t>　①経常収支比率は、市（一般会計）から収支不足額の補助を受けているため、100％を超えて推移し、類似団体平均値より高く推移していています。
　③流動比率は、100%を下回っているものの、流動負債の大半は翌年度に償還する企業債償還金であり、総務省の繰出基準に基づく一般会計からの繰入等により償還財源は確保できています。
　④企業債残高対事業規模比率は、企業債残高が減少したことにより前年度を下回っています。
　⑤経費回収率は、公費充当区分の見直しに伴う使用料対象経費の減少により、類似団体平均値より高い値となっています。
　⑥汚水処理原価は、公費充当区分の見直しに伴う使用料対象経費の減少により、類似団体平均値を下回っています。
　⑦施設利用率は、流域下水道施設への流入のみであるため、算出対象外となっています。
　⑧水洗化率は、類似団体を上回っており、近年は98%程度で推移しています。</t>
    <rPh sb="215" eb="217">
      <t>コウヒ</t>
    </rPh>
    <rPh sb="217" eb="219">
      <t>ジュウトウ</t>
    </rPh>
    <rPh sb="219" eb="221">
      <t>クブン</t>
    </rPh>
    <rPh sb="222" eb="224">
      <t>ミナオ</t>
    </rPh>
    <rPh sb="251" eb="252">
      <t>タカ</t>
    </rPh>
    <rPh sb="253" eb="254">
      <t>アタイ</t>
    </rPh>
    <rPh sb="274" eb="276">
      <t>コウヒ</t>
    </rPh>
    <rPh sb="276" eb="278">
      <t>ジュウトウ</t>
    </rPh>
    <rPh sb="278" eb="280">
      <t>クブン</t>
    </rPh>
    <rPh sb="281" eb="283">
      <t>ミナオ</t>
    </rPh>
    <rPh sb="285" eb="286">
      <t>トモナ</t>
    </rPh>
    <rPh sb="287" eb="290">
      <t>シヨウリョウ</t>
    </rPh>
    <rPh sb="290" eb="292">
      <t>タイショウ</t>
    </rPh>
    <rPh sb="292" eb="294">
      <t>ケイヒ</t>
    </rPh>
    <rPh sb="295" eb="296">
      <t>ゲン</t>
    </rPh>
    <rPh sb="296" eb="297">
      <t>ショウ</t>
    </rPh>
    <rPh sb="309" eb="310">
      <t>シタ</t>
    </rPh>
    <rPh sb="328" eb="330">
      <t>リュウイキ</t>
    </rPh>
    <rPh sb="330" eb="333">
      <t>ゲスイドウ</t>
    </rPh>
    <rPh sb="333" eb="335">
      <t>シセツ</t>
    </rPh>
    <rPh sb="337" eb="339">
      <t>リュウニュウ</t>
    </rPh>
    <rPh sb="347" eb="349">
      <t>サンシュツ</t>
    </rPh>
    <rPh sb="349" eb="351">
      <t>タイショウ</t>
    </rPh>
    <rPh sb="351" eb="352">
      <t>ガイ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</si>
</sst>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55-448E-8D33-AD4581FCAE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E55-448E-8D33-AD4581FCAE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D4-4020-A814-52162E3471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3D4-4020-A814-52162E3471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97.69</c:v>
                </c:pt>
                <c:pt idx="1">
                  <c:v>97.69</c:v>
                </c:pt>
                <c:pt idx="2">
                  <c:v>97.7</c:v>
                </c:pt>
                <c:pt idx="3">
                  <c:v>97.68</c:v>
                </c:pt>
                <c:pt idx="4">
                  <c:v>97.82</c:v>
                </c:pt>
              </c:numCache>
            </c:numRef>
          </c:val>
          <c:extLst>
            <c:ext xmlns:c16="http://schemas.microsoft.com/office/drawing/2014/chart" uri="{C3380CC4-5D6E-409C-BE32-E72D297353CC}">
              <c16:uniqueId val="{00000000-FA62-460F-B633-BAA9A0736B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FA62-460F-B633-BAA9A0736B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128.44</c:v>
                </c:pt>
                <c:pt idx="1">
                  <c:v>130.71</c:v>
                </c:pt>
                <c:pt idx="2">
                  <c:v>133.6</c:v>
                </c:pt>
                <c:pt idx="3">
                  <c:v>136</c:v>
                </c:pt>
                <c:pt idx="4">
                  <c:v>141.72999999999999</c:v>
                </c:pt>
              </c:numCache>
            </c:numRef>
          </c:val>
          <c:extLst>
            <c:ext xmlns:c16="http://schemas.microsoft.com/office/drawing/2014/chart" uri="{C3380CC4-5D6E-409C-BE32-E72D297353CC}">
              <c16:uniqueId val="{00000000-7ACB-4E3E-9C74-EA4F815B0C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ACB-4E3E-9C74-EA4F815B0C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39.130000000000003</c:v>
                </c:pt>
                <c:pt idx="1">
                  <c:v>40.92</c:v>
                </c:pt>
                <c:pt idx="2">
                  <c:v>42.7</c:v>
                </c:pt>
                <c:pt idx="3">
                  <c:v>44.48</c:v>
                </c:pt>
                <c:pt idx="4">
                  <c:v>46.27</c:v>
                </c:pt>
              </c:numCache>
            </c:numRef>
          </c:val>
          <c:extLst>
            <c:ext xmlns:c16="http://schemas.microsoft.com/office/drawing/2014/chart" uri="{C3380CC4-5D6E-409C-BE32-E72D297353CC}">
              <c16:uniqueId val="{00000000-311F-4EAB-97DA-D60832B4FA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11F-4EAB-97DA-D60832B4FA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9C-41A5-B4FB-0F06FC58BB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219C-41A5-B4FB-0F06FC58BB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41-413A-9E7B-060B8E57D2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E41-413A-9E7B-060B8E57D2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119.06</c:v>
                </c:pt>
                <c:pt idx="1">
                  <c:v>110.39</c:v>
                </c:pt>
                <c:pt idx="2">
                  <c:v>101.12</c:v>
                </c:pt>
                <c:pt idx="3">
                  <c:v>92.12</c:v>
                </c:pt>
                <c:pt idx="4">
                  <c:v>86.07</c:v>
                </c:pt>
              </c:numCache>
            </c:numRef>
          </c:val>
          <c:extLst>
            <c:ext xmlns:c16="http://schemas.microsoft.com/office/drawing/2014/chart" uri="{C3380CC4-5D6E-409C-BE32-E72D297353CC}">
              <c16:uniqueId val="{00000000-EC5C-445D-ACD8-B45114963D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EC5C-445D-ACD8-B45114963D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2750.19</c:v>
                </c:pt>
                <c:pt idx="1">
                  <c:v>2722.13</c:v>
                </c:pt>
                <c:pt idx="2">
                  <c:v>3193.94</c:v>
                </c:pt>
                <c:pt idx="3">
                  <c:v>3046.49</c:v>
                </c:pt>
                <c:pt idx="4">
                  <c:v>2819.01</c:v>
                </c:pt>
              </c:numCache>
            </c:numRef>
          </c:val>
          <c:extLst>
            <c:ext xmlns:c16="http://schemas.microsoft.com/office/drawing/2014/chart" uri="{C3380CC4-5D6E-409C-BE32-E72D297353CC}">
              <c16:uniqueId val="{00000000-63C9-4F2C-99E3-E228C92D1F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3C9-4F2C-99E3-E228C92D1F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54.45</c:v>
                </c:pt>
                <c:pt idx="1">
                  <c:v>53.92</c:v>
                </c:pt>
                <c:pt idx="2">
                  <c:v>46.45</c:v>
                </c:pt>
                <c:pt idx="3">
                  <c:v>94.14</c:v>
                </c:pt>
                <c:pt idx="4">
                  <c:v>111.97</c:v>
                </c:pt>
              </c:numCache>
            </c:numRef>
          </c:val>
          <c:extLst>
            <c:ext xmlns:c16="http://schemas.microsoft.com/office/drawing/2014/chart" uri="{C3380CC4-5D6E-409C-BE32-E72D297353CC}">
              <c16:uniqueId val="{00000000-C436-4528-B333-926FE1C0D1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436-4528-B333-926FE1C0D1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323.89999999999998</c:v>
                </c:pt>
                <c:pt idx="1">
                  <c:v>326.14</c:v>
                </c:pt>
                <c:pt idx="2">
                  <c:v>377.73</c:v>
                </c:pt>
                <c:pt idx="3">
                  <c:v>187.6</c:v>
                </c:pt>
                <c:pt idx="4">
                  <c:v>157.99</c:v>
                </c:pt>
              </c:numCache>
            </c:numRef>
          </c:val>
          <c:extLst>
            <c:ext xmlns:c16="http://schemas.microsoft.com/office/drawing/2014/chart" uri="{C3380CC4-5D6E-409C-BE32-E72D297353CC}">
              <c16:uniqueId val="{00000000-8835-4A18-AC26-4645653B48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835-4A18-AC26-4645653B48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CJ23" sqref="CJ2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北海道　帯広市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自治体職員</v>
      </c>
      <c r="AE8" s="35"/>
      <c r="AF8" s="35"/>
      <c r="AG8" s="35"/>
      <c r="AH8" s="35"/>
      <c r="AI8" s="35"/>
      <c r="AJ8" s="35"/>
      <c r="AK8" s="3"/>
      <c r="AL8" s="36">
        <f>データ!S6</f>
        <v>162460</v>
      </c>
      <c r="AM8" s="36"/>
      <c r="AN8" s="36"/>
      <c r="AO8" s="36"/>
      <c r="AP8" s="36"/>
      <c r="AQ8" s="36"/>
      <c r="AR8" s="36"/>
      <c r="AS8" s="36"/>
      <c r="AT8" s="37">
        <f>データ!T6</f>
        <v>619.34</v>
      </c>
      <c r="AU8" s="37"/>
      <c r="AV8" s="37"/>
      <c r="AW8" s="37"/>
      <c r="AX8" s="37"/>
      <c r="AY8" s="37"/>
      <c r="AZ8" s="37"/>
      <c r="BA8" s="37"/>
      <c r="BB8" s="37">
        <f>データ!U6</f>
        <v>262.31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57.88</v>
      </c>
      <c r="J10" s="37"/>
      <c r="K10" s="37"/>
      <c r="L10" s="37"/>
      <c r="M10" s="37"/>
      <c r="N10" s="37"/>
      <c r="O10" s="37"/>
      <c r="P10" s="37">
        <f>データ!P6</f>
        <v>1.1100000000000001</v>
      </c>
      <c r="Q10" s="37"/>
      <c r="R10" s="37"/>
      <c r="S10" s="37"/>
      <c r="T10" s="37"/>
      <c r="U10" s="37"/>
      <c r="V10" s="37"/>
      <c r="W10" s="37">
        <f>データ!Q6</f>
        <v>76.36</v>
      </c>
      <c r="X10" s="37"/>
      <c r="Y10" s="37"/>
      <c r="Z10" s="37"/>
      <c r="AA10" s="37"/>
      <c r="AB10" s="37"/>
      <c r="AC10" s="37"/>
      <c r="AD10" s="36">
        <f>データ!R6</f>
        <v>2970</v>
      </c>
      <c r="AE10" s="36"/>
      <c r="AF10" s="36"/>
      <c r="AG10" s="36"/>
      <c r="AH10" s="36"/>
      <c r="AI10" s="36"/>
      <c r="AJ10" s="36"/>
      <c r="AK10" s="2"/>
      <c r="AL10" s="36">
        <f>データ!V6</f>
        <v>1787</v>
      </c>
      <c r="AM10" s="36"/>
      <c r="AN10" s="36"/>
      <c r="AO10" s="36"/>
      <c r="AP10" s="36"/>
      <c r="AQ10" s="36"/>
      <c r="AR10" s="36"/>
      <c r="AS10" s="36"/>
      <c r="AT10" s="37">
        <f>データ!W6</f>
        <v>1.02</v>
      </c>
      <c r="AU10" s="37"/>
      <c r="AV10" s="37"/>
      <c r="AW10" s="37"/>
      <c r="AX10" s="37"/>
      <c r="AY10" s="37"/>
      <c r="AZ10" s="37"/>
      <c r="BA10" s="37"/>
      <c r="BB10" s="37">
        <f>データ!X6</f>
        <v>1751.96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111</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JIxV9WggvSWRntVlsJUbhzkPdMLC7BRBmlAqOb9VOeG47AR59qZtTjIhOFHfIq/VNwr1sOssZnaqqntXMFdFw==" saltValue="DKgar02g3GDjLmukSg+J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12076</v>
      </c>
      <c r="D6" s="19">
        <f t="shared" si="3"/>
        <v>46</v>
      </c>
      <c r="E6" s="19">
        <f t="shared" si="3"/>
        <v>17</v>
      </c>
      <c r="F6" s="19">
        <f t="shared" si="3"/>
        <v>4</v>
      </c>
      <c r="G6" s="19">
        <f t="shared" si="3"/>
        <v>0</v>
      </c>
      <c r="H6" s="19" t="str">
        <f t="shared" si="3"/>
        <v>北海道　帯広市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57.88</v>
      </c>
      <c r="P6" s="20">
        <f t="shared" si="3"/>
        <v>1.1100000000000001</v>
      </c>
      <c r="Q6" s="20">
        <f t="shared" si="3"/>
        <v>76.36</v>
      </c>
      <c r="R6" s="20">
        <f t="shared" si="3"/>
        <v>2970</v>
      </c>
      <c r="S6" s="20">
        <f t="shared" si="3"/>
        <v>162460</v>
      </c>
      <c r="T6" s="20">
        <f t="shared" si="3"/>
        <v>619.34</v>
      </c>
      <c r="U6" s="20">
        <f t="shared" si="3"/>
        <v>262.31</v>
      </c>
      <c r="V6" s="20">
        <f t="shared" si="3"/>
        <v>1787</v>
      </c>
      <c r="W6" s="20">
        <f t="shared" si="3"/>
        <v>1.02</v>
      </c>
      <c r="X6" s="20">
        <f t="shared" si="3"/>
        <v>1751.96</v>
      </c>
      <c r="Y6" s="21">
        <f>IF(Y7="",NA(),Y7)</f>
        <v>128.44</v>
      </c>
      <c r="Z6" s="21">
        <f t="shared" ref="Z6:AH6" si="4">IF(Z7="",NA(),Z7)</f>
        <v>130.71</v>
      </c>
      <c r="AA6" s="21">
        <f t="shared" si="4"/>
        <v>133.6</v>
      </c>
      <c r="AB6" s="21">
        <f t="shared" si="4"/>
        <v>136</v>
      </c>
      <c r="AC6" s="21">
        <f t="shared" si="4"/>
        <v>141.72999999999999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119.06</v>
      </c>
      <c r="AV6" s="21">
        <f t="shared" ref="AV6:BD6" si="6">IF(AV7="",NA(),AV7)</f>
        <v>110.39</v>
      </c>
      <c r="AW6" s="21">
        <f t="shared" si="6"/>
        <v>101.12</v>
      </c>
      <c r="AX6" s="21">
        <f t="shared" si="6"/>
        <v>92.12</v>
      </c>
      <c r="AY6" s="21">
        <f t="shared" si="6"/>
        <v>86.07</v>
      </c>
      <c r="AZ6" s="21">
        <f t="shared" si="6"/>
        <v>47.72</v>
      </c>
      <c r="BA6" s="21">
        <f t="shared" si="6"/>
        <v>44.24</v>
      </c>
      <c r="BB6" s="21">
        <f t="shared" si="6"/>
        <v>43.07</v>
      </c>
      <c r="BC6" s="21">
        <f t="shared" si="6"/>
        <v>45.42</v>
      </c>
      <c r="BD6" s="21">
        <f t="shared" si="6"/>
        <v>50.63</v>
      </c>
      <c r="BE6" s="20" t="str">
        <f>IF(BE7="","",IF(BE7="-","【-】","【"&amp;SUBSTITUTE(TEXT(BE7,"#,##0.00"),"-","△")&amp;"】"))</f>
        <v>【48.91】</v>
      </c>
      <c r="BF6" s="21">
        <f>IF(BF7="",NA(),BF7)</f>
        <v>2750.19</v>
      </c>
      <c r="BG6" s="21">
        <f t="shared" ref="BG6:BO6" si="7">IF(BG7="",NA(),BG7)</f>
        <v>2722.13</v>
      </c>
      <c r="BH6" s="21">
        <f t="shared" si="7"/>
        <v>3193.94</v>
      </c>
      <c r="BI6" s="21">
        <f t="shared" si="7"/>
        <v>3046.49</v>
      </c>
      <c r="BJ6" s="21">
        <f t="shared" si="7"/>
        <v>2819.01</v>
      </c>
      <c r="BK6" s="21">
        <f t="shared" si="7"/>
        <v>1206.79</v>
      </c>
      <c r="BL6" s="21">
        <f t="shared" si="7"/>
        <v>1258.43</v>
      </c>
      <c r="BM6" s="21">
        <f t="shared" si="7"/>
        <v>1163.75</v>
      </c>
      <c r="BN6" s="21">
        <f t="shared" si="7"/>
        <v>1195.47</v>
      </c>
      <c r="BO6" s="21">
        <f t="shared" si="7"/>
        <v>1168.69</v>
      </c>
      <c r="BP6" s="20" t="str">
        <f>IF(BP7="","",IF(BP7="-","【-】","【"&amp;SUBSTITUTE(TEXT(BP7,"#,##0.00"),"-","△")&amp;"】"))</f>
        <v>【1,156.82】</v>
      </c>
      <c r="BQ6" s="21">
        <f>IF(BQ7="",NA(),BQ7)</f>
        <v>54.45</v>
      </c>
      <c r="BR6" s="21">
        <f t="shared" ref="BR6:BZ6" si="8">IF(BR7="",NA(),BR7)</f>
        <v>53.92</v>
      </c>
      <c r="BS6" s="21">
        <f t="shared" si="8"/>
        <v>46.45</v>
      </c>
      <c r="BT6" s="21">
        <f t="shared" si="8"/>
        <v>94.14</v>
      </c>
      <c r="BU6" s="21">
        <f t="shared" si="8"/>
        <v>111.97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323.89999999999998</v>
      </c>
      <c r="CC6" s="21">
        <f t="shared" ref="CC6:CK6" si="9">IF(CC7="",NA(),CC7)</f>
        <v>326.14</v>
      </c>
      <c r="CD6" s="21">
        <f t="shared" si="9"/>
        <v>377.73</v>
      </c>
      <c r="CE6" s="21">
        <f t="shared" si="9"/>
        <v>187.6</v>
      </c>
      <c r="CF6" s="21">
        <f t="shared" si="9"/>
        <v>157.99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97.69</v>
      </c>
      <c r="CY6" s="21">
        <f t="shared" ref="CY6:DG6" si="11">IF(CY7="",NA(),CY7)</f>
        <v>97.69</v>
      </c>
      <c r="CZ6" s="21">
        <f t="shared" si="11"/>
        <v>97.7</v>
      </c>
      <c r="DA6" s="21">
        <f t="shared" si="11"/>
        <v>97.68</v>
      </c>
      <c r="DB6" s="21">
        <f t="shared" si="11"/>
        <v>97.82</v>
      </c>
      <c r="DC6" s="21">
        <f t="shared" si="11"/>
        <v>83.75</v>
      </c>
      <c r="DD6" s="21">
        <f t="shared" si="11"/>
        <v>84.19</v>
      </c>
      <c r="DE6" s="21">
        <f t="shared" si="11"/>
        <v>84.34</v>
      </c>
      <c r="DF6" s="21">
        <f t="shared" si="11"/>
        <v>84.34</v>
      </c>
      <c r="DG6" s="21">
        <f t="shared" si="11"/>
        <v>84.73</v>
      </c>
      <c r="DH6" s="20" t="str">
        <f>IF(DH7="","",IF(DH7="-","【-】","【"&amp;SUBSTITUTE(TEXT(DH7,"#,##0.00"),"-","△")&amp;"】"))</f>
        <v>【86.21】</v>
      </c>
      <c r="DI6" s="21">
        <f>IF(DI7="",NA(),DI7)</f>
        <v>39.130000000000003</v>
      </c>
      <c r="DJ6" s="21">
        <f t="shared" ref="DJ6:DR6" si="12">IF(DJ7="",NA(),DJ7)</f>
        <v>40.92</v>
      </c>
      <c r="DK6" s="21">
        <f t="shared" si="12"/>
        <v>42.7</v>
      </c>
      <c r="DL6" s="21">
        <f t="shared" si="12"/>
        <v>44.48</v>
      </c>
      <c r="DM6" s="21">
        <f t="shared" si="12"/>
        <v>46.27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12076</v>
      </c>
      <c r="D7" s="23">
        <v>46</v>
      </c>
      <c r="E7" s="23">
        <v>17</v>
      </c>
      <c r="F7" s="23">
        <v>4</v>
      </c>
      <c r="G7" s="23">
        <v>0</v>
      </c>
      <c r="H7" s="23" t="s">
        <v>95</v>
      </c>
      <c r="I7" s="23" t="s">
        <v>96</v>
      </c>
      <c r="J7" s="23" t="s">
        <v>97</v>
      </c>
      <c r="K7" s="23" t="s">
        <v>98</v>
      </c>
      <c r="L7" s="23" t="s">
        <v>99</v>
      </c>
      <c r="M7" s="23" t="s">
        <v>100</v>
      </c>
      <c r="N7" s="24" t="s">
        <v>101</v>
      </c>
      <c r="O7" s="24">
        <v>57.88</v>
      </c>
      <c r="P7" s="24">
        <v>1.1100000000000001</v>
      </c>
      <c r="Q7" s="24">
        <v>76.36</v>
      </c>
      <c r="R7" s="24">
        <v>2970</v>
      </c>
      <c r="S7" s="24">
        <v>162460</v>
      </c>
      <c r="T7" s="24">
        <v>619.34</v>
      </c>
      <c r="U7" s="24">
        <v>262.31</v>
      </c>
      <c r="V7" s="24">
        <v>1787</v>
      </c>
      <c r="W7" s="24">
        <v>1.02</v>
      </c>
      <c r="X7" s="24">
        <v>1751.96</v>
      </c>
      <c r="Y7" s="24">
        <v>128.44</v>
      </c>
      <c r="Z7" s="24">
        <v>130.71</v>
      </c>
      <c r="AA7" s="24">
        <v>133.6</v>
      </c>
      <c r="AB7" s="24">
        <v>136</v>
      </c>
      <c r="AC7" s="24">
        <v>141.72999999999999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119.06</v>
      </c>
      <c r="AV7" s="24">
        <v>110.39</v>
      </c>
      <c r="AW7" s="24">
        <v>101.12</v>
      </c>
      <c r="AX7" s="24">
        <v>92.12</v>
      </c>
      <c r="AY7" s="24">
        <v>86.07</v>
      </c>
      <c r="AZ7" s="24">
        <v>47.72</v>
      </c>
      <c r="BA7" s="24">
        <v>44.24</v>
      </c>
      <c r="BB7" s="24">
        <v>43.07</v>
      </c>
      <c r="BC7" s="24">
        <v>45.42</v>
      </c>
      <c r="BD7" s="24">
        <v>50.63</v>
      </c>
      <c r="BE7" s="24">
        <v>48.91</v>
      </c>
      <c r="BF7" s="24">
        <v>2750.19</v>
      </c>
      <c r="BG7" s="24">
        <v>2722.13</v>
      </c>
      <c r="BH7" s="24">
        <v>3193.94</v>
      </c>
      <c r="BI7" s="24">
        <v>3046.49</v>
      </c>
      <c r="BJ7" s="24">
        <v>2819.01</v>
      </c>
      <c r="BK7" s="24">
        <v>1206.79</v>
      </c>
      <c r="BL7" s="24">
        <v>1258.43</v>
      </c>
      <c r="BM7" s="24">
        <v>1163.75</v>
      </c>
      <c r="BN7" s="24">
        <v>1195.47</v>
      </c>
      <c r="BO7" s="24">
        <v>1168.69</v>
      </c>
      <c r="BP7" s="24">
        <v>1156.82</v>
      </c>
      <c r="BQ7" s="24">
        <v>54.45</v>
      </c>
      <c r="BR7" s="24">
        <v>53.92</v>
      </c>
      <c r="BS7" s="24">
        <v>46.45</v>
      </c>
      <c r="BT7" s="24">
        <v>94.14</v>
      </c>
      <c r="BU7" s="24">
        <v>111.97</v>
      </c>
      <c r="BV7" s="24">
        <v>71.84</v>
      </c>
      <c r="BW7" s="24">
        <v>73.36</v>
      </c>
      <c r="BX7" s="24">
        <v>72.599999999999994</v>
      </c>
      <c r="BY7" s="24">
        <v>69.430000000000007</v>
      </c>
      <c r="BZ7" s="24">
        <v>70.709999999999994</v>
      </c>
      <c r="CA7" s="24">
        <v>75.33</v>
      </c>
      <c r="CB7" s="24">
        <v>323.89999999999998</v>
      </c>
      <c r="CC7" s="24">
        <v>326.14</v>
      </c>
      <c r="CD7" s="24">
        <v>377.73</v>
      </c>
      <c r="CE7" s="24">
        <v>187.6</v>
      </c>
      <c r="CF7" s="24">
        <v>157.99</v>
      </c>
      <c r="CG7" s="24">
        <v>228.47</v>
      </c>
      <c r="CH7" s="24">
        <v>224.88</v>
      </c>
      <c r="CI7" s="24">
        <v>228.64</v>
      </c>
      <c r="CJ7" s="24">
        <v>239.46</v>
      </c>
      <c r="CK7" s="24">
        <v>233.15</v>
      </c>
      <c r="CL7" s="24">
        <v>215.73</v>
      </c>
      <c r="CM7" s="24" t="s">
        <v>101</v>
      </c>
      <c r="CN7" s="24" t="s">
        <v>101</v>
      </c>
      <c r="CO7" s="24" t="s">
        <v>101</v>
      </c>
      <c r="CP7" s="24" t="s">
        <v>101</v>
      </c>
      <c r="CQ7" s="24" t="s">
        <v>101</v>
      </c>
      <c r="CR7" s="24">
        <v>42.47</v>
      </c>
      <c r="CS7" s="24">
        <v>42.4</v>
      </c>
      <c r="CT7" s="24">
        <v>42.28</v>
      </c>
      <c r="CU7" s="24">
        <v>41.06</v>
      </c>
      <c r="CV7" s="24">
        <v>42.09</v>
      </c>
      <c r="CW7" s="24">
        <v>43.28</v>
      </c>
      <c r="CX7" s="24">
        <v>97.69</v>
      </c>
      <c r="CY7" s="24">
        <v>97.69</v>
      </c>
      <c r="CZ7" s="24">
        <v>97.7</v>
      </c>
      <c r="DA7" s="24">
        <v>97.68</v>
      </c>
      <c r="DB7" s="24">
        <v>97.82</v>
      </c>
      <c r="DC7" s="24">
        <v>83.75</v>
      </c>
      <c r="DD7" s="24">
        <v>84.19</v>
      </c>
      <c r="DE7" s="24">
        <v>84.34</v>
      </c>
      <c r="DF7" s="24">
        <v>84.34</v>
      </c>
      <c r="DG7" s="24">
        <v>84.73</v>
      </c>
      <c r="DH7" s="24">
        <v>86.21</v>
      </c>
      <c r="DI7" s="24">
        <v>39.130000000000003</v>
      </c>
      <c r="DJ7" s="24">
        <v>40.92</v>
      </c>
      <c r="DK7" s="24">
        <v>42.7</v>
      </c>
      <c r="DL7" s="24">
        <v>44.48</v>
      </c>
      <c r="DM7" s="24">
        <v>46.27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obi24326@city.obihiro.hokkaido.jp</cp:lastModifiedBy>
  <cp:lastPrinted>2025-01-30T05:25:37Z</cp:lastPrinted>
  <dcterms:created xsi:type="dcterms:W3CDTF">2024-12-19T01:21:27Z</dcterms:created>
  <dcterms:modified xsi:type="dcterms:W3CDTF">2025-01-30T05:37:27Z</dcterms:modified>
  <cp:category/>
</cp:coreProperties>
</file>