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svfl21\rds_user_redirect\41476\Documents\"/>
    </mc:Choice>
  </mc:AlternateContent>
  <workbookProtection workbookAlgorithmName="SHA-512" workbookHashValue="rHRwaXhLiQS1vktWEY5z5tRYdTK3WNyCWniZaKpYV4UjQgpZFAtE9fd6stTVMcaqIZrjNFgkAP3N3FVHOee5/A==" workbookSaltValue="8OhRIXJGOyq518gfWKggkQ==" workbookSpinCount="100000" lockStructure="1"/>
  <bookViews>
    <workbookView xWindow="-45" yWindow="-45" windowWidth="23130" windowHeight="126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AT10" i="4"/>
  <c r="I10" i="4"/>
  <c r="AL8" i="4"/>
  <c r="I8" i="4"/>
</calcChain>
</file>

<file path=xl/sharedStrings.xml><?xml version="1.0" encoding="utf-8"?>
<sst xmlns="http://schemas.openxmlformats.org/spreadsheetml/2006/main" count="271" uniqueCount="117">
  <si>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</si>
  <si>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</si>
  <si>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</si>
  <si>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</si>
  <si>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</si>
  <si>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</si>
  <si>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</si>
  <si>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</si>
  <si>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</si>
  <si>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</si>
  <si>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</si>
  <si>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</si>
  <si>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</si>
  <si>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</si>
  <si>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</si>
  <si>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</si>
  <si>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</si>
  <si>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</si>
  <si>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</si>
  <si>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</si>
  <si>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</si>
  <si>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</si>
  <si>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</si>
  <si>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</si>
  <si>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</si>
  <si>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</si>
  <si>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</si>
  <si>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</si>
  <si>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</si>
  <si>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</si>
  <si>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</si>
  <si>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</si>
  <si>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</si>
  <si>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</si>
  <si>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</si>
  <si>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</si>
  <si>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</si>
  <si>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</si>
  <si>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</si>
  <si>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</si>
  <si>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</si>
  <si>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</si>
  <si>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</si>
  <si>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</si>
  <si>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</si>
  <si>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</si>
  <si>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</si>
  <si>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</si>
  <si>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</si>
  <si>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</si>
  <si>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</si>
  <si>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</si>
  <si>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</si>
  <si>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</si>
  <si>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</si>
  <si>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</si>
  <si>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</si>
  <si>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</si>
  <si>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</si>
  <si>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</si>
  <si>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</si>
  <si>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</si>
  <si>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</si>
  <si>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</si>
  <si>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</si>
  <si>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</si>
  <si>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</si>
  <si>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</si>
  <si>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</si>
  <si>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</si>
  <si>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</si>
  <si>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</si>
  <si>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</si>
  <si>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</si>
  <si>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</si>
  <si>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</si>
  <si>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</si>
  <si>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</si>
  <si>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</si>
  <si>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</si>
  <si>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</si>
  <si>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</si>
  <si>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</si>
  <si>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</si>
  <si>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</si>
  <si>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</si>
  <si>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</si>
  <si>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</si>
  <si>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</si>
  <si>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</si>
  <si>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</si>
  <si>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</si>
  <si>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</si>
  <si>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</si>
  <si>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</si>
  <si>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</si>
  <si>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</si>
  <si>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</si>
  <si>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</si>
  <si>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</si>
  <si>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</si>
  <si>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</si>
  <si>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</si>
  <si>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</si>
  <si>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</si>
  <si>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</si>
  <si>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</si>
  <si>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</si>
  <si>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</si>
  <si>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</si>
  <si>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</si>
  <si>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</si>
  <si>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</si>
  <si>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</si>
  <si>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有形固定資産減価償却率は、類似団体平均値を大きく下回っています。合併処理浄化槽は平成11年から設置を開始しており、経過年数が長い施設も多いことから、引き続き浄化処理に必要な機械や設備等の適正な維持管理を行いながら、計画的な修繕を行う必要があります。</t>
    <rPh sb="4" eb="10">
      <t>ユウケイコテイシサン</t>
    </rPh>
    <rPh sb="10" eb="12">
      <t>ゲンカ</t>
    </rPh>
    <rPh sb="12" eb="14">
      <t>ショウキャク</t>
    </rPh>
    <rPh sb="14" eb="15">
      <t>リツ</t>
    </rPh>
    <rPh sb="17" eb="24">
      <t>ルイジダンタイヘイキンチ</t>
    </rPh>
    <rPh sb="25" eb="26">
      <t>オオ</t>
    </rPh>
    <rPh sb="28" eb="30">
      <t>シタマワ</t>
    </rPh>
    <rPh sb="36" eb="40">
      <t>ガッペイショリ</t>
    </rPh>
    <rPh sb="40" eb="43">
      <t>ジョウカソウ</t>
    </rPh>
    <rPh sb="44" eb="46">
      <t>ヘイセイ</t>
    </rPh>
    <rPh sb="48" eb="49">
      <t>ネン</t>
    </rPh>
    <rPh sb="51" eb="53">
      <t>セッチ</t>
    </rPh>
    <rPh sb="54" eb="56">
      <t>カイシ</t>
    </rPh>
    <rPh sb="61" eb="63">
      <t>ケイカ</t>
    </rPh>
    <rPh sb="63" eb="65">
      <t>ネンスウ</t>
    </rPh>
    <rPh sb="66" eb="67">
      <t>ナガ</t>
    </rPh>
    <rPh sb="68" eb="70">
      <t>シセツ</t>
    </rPh>
    <rPh sb="71" eb="72">
      <t>オオ</t>
    </rPh>
    <rPh sb="78" eb="79">
      <t>ヒ</t>
    </rPh>
    <rPh sb="80" eb="81">
      <t>ツヅ</t>
    </rPh>
    <rPh sb="118" eb="119">
      <t>オコナ</t>
    </rPh>
    <phoneticPr fontId="4"/>
  </si>
  <si>
    <t>　
　経費回収率は類似団体平均値を下回っているものの、市の政策として下水道使用料単価を市内一律としているため、一般会計からの繰入金に頼らざるを得ない状態であり、今後は浄化槽設置基数の増加により保守委託料、修繕費など維持管理費が増加する見込みです。
　こうした状況の中、事業の経営成績や財政状態を的確に把握し、中長期的な視点にたった企業経営に努めていくものです。</t>
    <rPh sb="17" eb="18">
      <t>シタ</t>
    </rPh>
    <rPh sb="74" eb="76">
      <t>ジョウタイ</t>
    </rPh>
    <rPh sb="113" eb="115">
      <t>ゾウカ</t>
    </rPh>
    <rPh sb="117" eb="119">
      <t>ミコ</t>
    </rPh>
    <phoneticPr fontId="4"/>
  </si>
  <si>
    <t xml:space="preserve">
　本市は、令和2年4月1日付けで個別排水処理事業に地方公営企業法の全部を適用し、下水道事業と同一の会計に移行しました。
　①・⑤市の政策として下水道使用料単価を市内一律としているため、一般会計からの繰入により収支不足を賄っている状況となっています。
　②投資の増加に伴い維持管理費が増加傾向にあることなどから経常収支が悪化し、累積欠損金が発生しています。純利益を確保しつつ、欠損金を解消していくよう努めていきます。
　③流動比率は類似団体平均値を下回っているものの、流動負債のほとんどが建設改良費等に充てられた企業債であり、一般会計からの繰入により財源を補てんできていることから、支払能力は確保しています。
　⑥汚水処理原価は、汚水処理費が減少したことに伴い前年度よりも減少しており、類似団体平均値を下回っています。
　⑦施設利用率は類似団体平均値を上回っており、適切な施設規模となっています。
　⑧水洗化率は類似団体平均値を上回った値で推移しています。</t>
    <rPh sb="130" eb="132">
      <t>トウシ</t>
    </rPh>
    <rPh sb="133" eb="134">
      <t>ゾウ</t>
    </rPh>
    <rPh sb="134" eb="135">
      <t>カ</t>
    </rPh>
    <rPh sb="136" eb="137">
      <t>トモナ</t>
    </rPh>
    <rPh sb="162" eb="164">
      <t>アッカ</t>
    </rPh>
    <rPh sb="180" eb="183">
      <t>ジュンリエキ</t>
    </rPh>
    <rPh sb="184" eb="186">
      <t>カクホ</t>
    </rPh>
    <rPh sb="190" eb="193">
      <t>ケッソンキン</t>
    </rPh>
    <rPh sb="194" eb="196">
      <t>カイショウ</t>
    </rPh>
    <rPh sb="202" eb="203">
      <t>ツト</t>
    </rPh>
    <rPh sb="299" eb="301">
      <t>カクホ</t>
    </rPh>
    <rPh sb="319" eb="321">
      <t>オスイ</t>
    </rPh>
    <rPh sb="321" eb="324">
      <t>ショリヒ</t>
    </rPh>
    <rPh sb="325" eb="327">
      <t>ゲンショウ</t>
    </rPh>
    <rPh sb="332" eb="333">
      <t>トモナ</t>
    </rPh>
    <rPh sb="334" eb="337">
      <t>ゼンネンド</t>
    </rPh>
    <rPh sb="340" eb="342">
      <t>ゲンショウ</t>
    </rPh>
    <rPh sb="381" eb="383">
      <t>ウワマワ</t>
    </rPh>
    <rPh sb="388" eb="390">
      <t>テキセツ</t>
    </rPh>
    <rPh sb="391" eb="393">
      <t>シセツ</t>
    </rPh>
    <rPh sb="393" eb="395">
      <t>キボ</t>
    </rPh>
    <rPh sb="424" eb="425">
      <t>アタイ</t>
    </rPh>
    <rPh sb="426" eb="428">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</si>
</sst>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5" fillId="0" borderId="0" xfId="0" applyFont="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58-425E-B384-85106388CF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58-425E-B384-85106388CF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58.57</c:v>
                </c:pt>
                <c:pt idx="2">
                  <c:v>58.08</c:v>
                </c:pt>
                <c:pt idx="3">
                  <c:v>55.87</c:v>
                </c:pt>
                <c:pt idx="4">
                  <c:v>54.74</c:v>
                </c:pt>
              </c:numCache>
            </c:numRef>
          </c:val>
          <c:extLst>
            <c:ext xmlns:c16="http://schemas.microsoft.com/office/drawing/2014/chart" uri="{C3380CC4-5D6E-409C-BE32-E72D297353CC}">
              <c16:uniqueId val="{00000000-C8FB-415B-96B9-B85BA2A313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46.36</c:v>
                </c:pt>
                <c:pt idx="2">
                  <c:v>46.45</c:v>
                </c:pt>
                <c:pt idx="3">
                  <c:v>45.36</c:v>
                </c:pt>
                <c:pt idx="4">
                  <c:v>45.93</c:v>
                </c:pt>
              </c:numCache>
            </c:numRef>
          </c:val>
          <c:smooth val="0"/>
          <c:extLst>
            <c:ext xmlns:c16="http://schemas.microsoft.com/office/drawing/2014/chart" uri="{C3380CC4-5D6E-409C-BE32-E72D297353CC}">
              <c16:uniqueId val="{00000001-C8FB-415B-96B9-B85BA2A313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99.31</c:v>
                </c:pt>
                <c:pt idx="2">
                  <c:v>100</c:v>
                </c:pt>
                <c:pt idx="3">
                  <c:v>100</c:v>
                </c:pt>
                <c:pt idx="4">
                  <c:v>100</c:v>
                </c:pt>
              </c:numCache>
            </c:numRef>
          </c:val>
          <c:extLst>
            <c:ext xmlns:c16="http://schemas.microsoft.com/office/drawing/2014/chart" uri="{C3380CC4-5D6E-409C-BE32-E72D297353CC}">
              <c16:uniqueId val="{00000000-B146-4DDE-9F64-FB1C078960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83.08</c:v>
                </c:pt>
                <c:pt idx="2">
                  <c:v>82.61</c:v>
                </c:pt>
                <c:pt idx="3">
                  <c:v>82.21</c:v>
                </c:pt>
                <c:pt idx="4">
                  <c:v>82.98</c:v>
                </c:pt>
              </c:numCache>
            </c:numRef>
          </c:val>
          <c:smooth val="0"/>
          <c:extLst>
            <c:ext xmlns:c16="http://schemas.microsoft.com/office/drawing/2014/chart" uri="{C3380CC4-5D6E-409C-BE32-E72D297353CC}">
              <c16:uniqueId val="{00000001-B146-4DDE-9F64-FB1C078960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93.93</c:v>
                </c:pt>
                <c:pt idx="2">
                  <c:v>96.34</c:v>
                </c:pt>
                <c:pt idx="3">
                  <c:v>103.46</c:v>
                </c:pt>
                <c:pt idx="4">
                  <c:v>100.61</c:v>
                </c:pt>
              </c:numCache>
            </c:numRef>
          </c:val>
          <c:extLst>
            <c:ext xmlns:c16="http://schemas.microsoft.com/office/drawing/2014/chart" uri="{C3380CC4-5D6E-409C-BE32-E72D297353CC}">
              <c16:uniqueId val="{00000000-F576-46E2-A678-268E768F45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96.14</c:v>
                </c:pt>
                <c:pt idx="2">
                  <c:v>95.6</c:v>
                </c:pt>
                <c:pt idx="3">
                  <c:v>93.57</c:v>
                </c:pt>
                <c:pt idx="4">
                  <c:v>96.48</c:v>
                </c:pt>
              </c:numCache>
            </c:numRef>
          </c:val>
          <c:smooth val="0"/>
          <c:extLst>
            <c:ext xmlns:c16="http://schemas.microsoft.com/office/drawing/2014/chart" uri="{C3380CC4-5D6E-409C-BE32-E72D297353CC}">
              <c16:uniqueId val="{00000001-F576-46E2-A678-268E768F45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5.28</c:v>
                </c:pt>
                <c:pt idx="2">
                  <c:v>10.130000000000001</c:v>
                </c:pt>
                <c:pt idx="3">
                  <c:v>14.25</c:v>
                </c:pt>
                <c:pt idx="4">
                  <c:v>18.059999999999999</c:v>
                </c:pt>
              </c:numCache>
            </c:numRef>
          </c:val>
          <c:extLst>
            <c:ext xmlns:c16="http://schemas.microsoft.com/office/drawing/2014/chart" uri="{C3380CC4-5D6E-409C-BE32-E72D297353CC}">
              <c16:uniqueId val="{00000000-EE77-4FBE-AE1C-A1BDCF1CC4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33.75</c:v>
                </c:pt>
                <c:pt idx="2">
                  <c:v>36.21</c:v>
                </c:pt>
                <c:pt idx="3">
                  <c:v>39.69</c:v>
                </c:pt>
                <c:pt idx="4">
                  <c:v>39.700000000000003</c:v>
                </c:pt>
              </c:numCache>
            </c:numRef>
          </c:val>
          <c:smooth val="0"/>
          <c:extLst>
            <c:ext xmlns:c16="http://schemas.microsoft.com/office/drawing/2014/chart" uri="{C3380CC4-5D6E-409C-BE32-E72D297353CC}">
              <c16:uniqueId val="{00000001-EE77-4FBE-AE1C-A1BDCF1CC4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90-4A71-8E84-305F1852F5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90-4A71-8E84-305F1852F5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467.27</c:v>
                </c:pt>
                <c:pt idx="2">
                  <c:v>474.13</c:v>
                </c:pt>
                <c:pt idx="3">
                  <c:v>471.2</c:v>
                </c:pt>
                <c:pt idx="4">
                  <c:v>470.29</c:v>
                </c:pt>
              </c:numCache>
            </c:numRef>
          </c:val>
          <c:extLst>
            <c:ext xmlns:c16="http://schemas.microsoft.com/office/drawing/2014/chart" uri="{C3380CC4-5D6E-409C-BE32-E72D297353CC}">
              <c16:uniqueId val="{00000000-2AFB-44DF-86BC-B78D1BAE52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237</c:v>
                </c:pt>
                <c:pt idx="2">
                  <c:v>257.23</c:v>
                </c:pt>
                <c:pt idx="3">
                  <c:v>293.54000000000002</c:v>
                </c:pt>
                <c:pt idx="4">
                  <c:v>224.6</c:v>
                </c:pt>
              </c:numCache>
            </c:numRef>
          </c:val>
          <c:smooth val="0"/>
          <c:extLst>
            <c:ext xmlns:c16="http://schemas.microsoft.com/office/drawing/2014/chart" uri="{C3380CC4-5D6E-409C-BE32-E72D297353CC}">
              <c16:uniqueId val="{00000001-2AFB-44DF-86BC-B78D1BAE52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40.96</c:v>
                </c:pt>
                <c:pt idx="2">
                  <c:v>37.11</c:v>
                </c:pt>
                <c:pt idx="3">
                  <c:v>21.03</c:v>
                </c:pt>
                <c:pt idx="4">
                  <c:v>22.25</c:v>
                </c:pt>
              </c:numCache>
            </c:numRef>
          </c:val>
          <c:extLst>
            <c:ext xmlns:c16="http://schemas.microsoft.com/office/drawing/2014/chart" uri="{C3380CC4-5D6E-409C-BE32-E72D297353CC}">
              <c16:uniqueId val="{00000000-4FD6-4930-85FC-CA232F267A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135.35</c:v>
                </c:pt>
                <c:pt idx="2">
                  <c:v>150.91999999999999</c:v>
                </c:pt>
                <c:pt idx="3">
                  <c:v>151.72</c:v>
                </c:pt>
                <c:pt idx="4">
                  <c:v>132.16</c:v>
                </c:pt>
              </c:numCache>
            </c:numRef>
          </c:val>
          <c:smooth val="0"/>
          <c:extLst>
            <c:ext xmlns:c16="http://schemas.microsoft.com/office/drawing/2014/chart" uri="{C3380CC4-5D6E-409C-BE32-E72D297353CC}">
              <c16:uniqueId val="{00000001-4FD6-4930-85FC-CA232F267A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38-4ABE-9AB2-1BC0A72BE3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782.91</c:v>
                </c:pt>
                <c:pt idx="2">
                  <c:v>783.21</c:v>
                </c:pt>
                <c:pt idx="3">
                  <c:v>902.04</c:v>
                </c:pt>
                <c:pt idx="4">
                  <c:v>992.16</c:v>
                </c:pt>
              </c:numCache>
            </c:numRef>
          </c:val>
          <c:smooth val="0"/>
          <c:extLst>
            <c:ext xmlns:c16="http://schemas.microsoft.com/office/drawing/2014/chart" uri="{C3380CC4-5D6E-409C-BE32-E72D297353CC}">
              <c16:uniqueId val="{00000001-D038-4ABE-9AB2-1BC0A72BE3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62.18</c:v>
                </c:pt>
                <c:pt idx="2">
                  <c:v>50.48</c:v>
                </c:pt>
                <c:pt idx="3">
                  <c:v>45.79</c:v>
                </c:pt>
                <c:pt idx="4">
                  <c:v>46.3</c:v>
                </c:pt>
              </c:numCache>
            </c:numRef>
          </c:val>
          <c:extLst>
            <c:ext xmlns:c16="http://schemas.microsoft.com/office/drawing/2014/chart" uri="{C3380CC4-5D6E-409C-BE32-E72D297353CC}">
              <c16:uniqueId val="{00000000-12CA-445E-8AA5-853FC7C3B8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49.38</c:v>
                </c:pt>
                <c:pt idx="2">
                  <c:v>48.53</c:v>
                </c:pt>
                <c:pt idx="3">
                  <c:v>46.11</c:v>
                </c:pt>
                <c:pt idx="4">
                  <c:v>45.55</c:v>
                </c:pt>
              </c:numCache>
            </c:numRef>
          </c:val>
          <c:smooth val="0"/>
          <c:extLst>
            <c:ext xmlns:c16="http://schemas.microsoft.com/office/drawing/2014/chart" uri="{C3380CC4-5D6E-409C-BE32-E72D297353CC}">
              <c16:uniqueId val="{00000001-12CA-445E-8AA5-853FC7C3B8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243.95</c:v>
                </c:pt>
                <c:pt idx="2">
                  <c:v>300.87</c:v>
                </c:pt>
                <c:pt idx="3">
                  <c:v>329.17</c:v>
                </c:pt>
                <c:pt idx="4">
                  <c:v>325.01</c:v>
                </c:pt>
              </c:numCache>
            </c:numRef>
          </c:val>
          <c:extLst>
            <c:ext xmlns:c16="http://schemas.microsoft.com/office/drawing/2014/chart" uri="{C3380CC4-5D6E-409C-BE32-E72D297353CC}">
              <c16:uniqueId val="{00000000-154B-4AB2-B06F-A973D81861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316.97000000000003</c:v>
                </c:pt>
                <c:pt idx="2">
                  <c:v>326.17</c:v>
                </c:pt>
                <c:pt idx="3">
                  <c:v>336.93</c:v>
                </c:pt>
                <c:pt idx="4">
                  <c:v>331.17</c:v>
                </c:pt>
              </c:numCache>
            </c:numRef>
          </c:val>
          <c:smooth val="0"/>
          <c:extLst>
            <c:ext xmlns:c16="http://schemas.microsoft.com/office/drawing/2014/chart" uri="{C3380CC4-5D6E-409C-BE32-E72D297353CC}">
              <c16:uniqueId val="{00000001-154B-4AB2-B06F-A973D81861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CD20" sqref="CD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帯広市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自治体職員</v>
      </c>
      <c r="AE8" s="35"/>
      <c r="AF8" s="35"/>
      <c r="AG8" s="35"/>
      <c r="AH8" s="35"/>
      <c r="AI8" s="35"/>
      <c r="AJ8" s="35"/>
      <c r="AK8" s="3"/>
      <c r="AL8" s="36">
        <f>データ!S6</f>
        <v>162460</v>
      </c>
      <c r="AM8" s="36"/>
      <c r="AN8" s="36"/>
      <c r="AO8" s="36"/>
      <c r="AP8" s="36"/>
      <c r="AQ8" s="36"/>
      <c r="AR8" s="36"/>
      <c r="AS8" s="36"/>
      <c r="AT8" s="37">
        <f>データ!T6</f>
        <v>619.34</v>
      </c>
      <c r="AU8" s="37"/>
      <c r="AV8" s="37"/>
      <c r="AW8" s="37"/>
      <c r="AX8" s="37"/>
      <c r="AY8" s="37"/>
      <c r="AZ8" s="37"/>
      <c r="BA8" s="37"/>
      <c r="BB8" s="37">
        <f>データ!U6</f>
        <v>262.31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8.98</v>
      </c>
      <c r="J10" s="37"/>
      <c r="K10" s="37"/>
      <c r="L10" s="37"/>
      <c r="M10" s="37"/>
      <c r="N10" s="37"/>
      <c r="O10" s="37"/>
      <c r="P10" s="37">
        <f>データ!P6</f>
        <v>1.79</v>
      </c>
      <c r="Q10" s="37"/>
      <c r="R10" s="37"/>
      <c r="S10" s="37"/>
      <c r="T10" s="37"/>
      <c r="U10" s="37"/>
      <c r="V10" s="37"/>
      <c r="W10" s="37">
        <f>データ!Q6</f>
        <v>100</v>
      </c>
      <c r="X10" s="37"/>
      <c r="Y10" s="37"/>
      <c r="Z10" s="37"/>
      <c r="AA10" s="37"/>
      <c r="AB10" s="37"/>
      <c r="AC10" s="37"/>
      <c r="AD10" s="36">
        <f>データ!R6</f>
        <v>2970</v>
      </c>
      <c r="AE10" s="36"/>
      <c r="AF10" s="36"/>
      <c r="AG10" s="36"/>
      <c r="AH10" s="36"/>
      <c r="AI10" s="36"/>
      <c r="AJ10" s="36"/>
      <c r="AK10" s="2"/>
      <c r="AL10" s="36">
        <f>データ!V6</f>
        <v>2888</v>
      </c>
      <c r="AM10" s="36"/>
      <c r="AN10" s="36"/>
      <c r="AO10" s="36"/>
      <c r="AP10" s="36"/>
      <c r="AQ10" s="36"/>
      <c r="AR10" s="36"/>
      <c r="AS10" s="36"/>
      <c r="AT10" s="37">
        <f>データ!W6</f>
        <v>347.87</v>
      </c>
      <c r="AU10" s="37"/>
      <c r="AV10" s="37"/>
      <c r="AW10" s="37"/>
      <c r="AX10" s="37"/>
      <c r="AY10" s="37"/>
      <c r="AZ10" s="37"/>
      <c r="BA10" s="37"/>
      <c r="BB10" s="37">
        <f>データ!X6</f>
        <v>8.3000000000000007</v>
      </c>
      <c r="BC10" s="37"/>
      <c r="BD10" s="37"/>
      <c r="BE10" s="37"/>
      <c r="BF10" s="37"/>
      <c r="BG10" s="37"/>
      <c r="BH10" s="37"/>
      <c r="BI10" s="37"/>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1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115</v>
      </c>
      <c r="BM66" s="71"/>
      <c r="BN66" s="71"/>
      <c r="BO66" s="71"/>
      <c r="BP66" s="71"/>
      <c r="BQ66" s="71"/>
      <c r="BR66" s="71"/>
      <c r="BS66" s="71"/>
      <c r="BT66" s="71"/>
      <c r="BU66" s="71"/>
      <c r="BV66" s="71"/>
      <c r="BW66" s="71"/>
      <c r="BX66" s="71"/>
      <c r="BY66" s="71"/>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71"/>
      <c r="BN67" s="71"/>
      <c r="BO67" s="71"/>
      <c r="BP67" s="71"/>
      <c r="BQ67" s="71"/>
      <c r="BR67" s="71"/>
      <c r="BS67" s="71"/>
      <c r="BT67" s="71"/>
      <c r="BU67" s="71"/>
      <c r="BV67" s="71"/>
      <c r="BW67" s="71"/>
      <c r="BX67" s="71"/>
      <c r="BY67" s="71"/>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71"/>
      <c r="BN68" s="71"/>
      <c r="BO68" s="71"/>
      <c r="BP68" s="71"/>
      <c r="BQ68" s="71"/>
      <c r="BR68" s="71"/>
      <c r="BS68" s="71"/>
      <c r="BT68" s="71"/>
      <c r="BU68" s="71"/>
      <c r="BV68" s="71"/>
      <c r="BW68" s="71"/>
      <c r="BX68" s="71"/>
      <c r="BY68" s="71"/>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71"/>
      <c r="BN69" s="71"/>
      <c r="BO69" s="71"/>
      <c r="BP69" s="71"/>
      <c r="BQ69" s="71"/>
      <c r="BR69" s="71"/>
      <c r="BS69" s="71"/>
      <c r="BT69" s="71"/>
      <c r="BU69" s="71"/>
      <c r="BV69" s="71"/>
      <c r="BW69" s="71"/>
      <c r="BX69" s="71"/>
      <c r="BY69" s="71"/>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71"/>
      <c r="BN70" s="71"/>
      <c r="BO70" s="71"/>
      <c r="BP70" s="71"/>
      <c r="BQ70" s="71"/>
      <c r="BR70" s="71"/>
      <c r="BS70" s="71"/>
      <c r="BT70" s="71"/>
      <c r="BU70" s="71"/>
      <c r="BV70" s="71"/>
      <c r="BW70" s="71"/>
      <c r="BX70" s="71"/>
      <c r="BY70" s="71"/>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71"/>
      <c r="BN71" s="71"/>
      <c r="BO71" s="71"/>
      <c r="BP71" s="71"/>
      <c r="BQ71" s="71"/>
      <c r="BR71" s="71"/>
      <c r="BS71" s="71"/>
      <c r="BT71" s="71"/>
      <c r="BU71" s="71"/>
      <c r="BV71" s="71"/>
      <c r="BW71" s="71"/>
      <c r="BX71" s="71"/>
      <c r="BY71" s="71"/>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71"/>
      <c r="BN72" s="71"/>
      <c r="BO72" s="71"/>
      <c r="BP72" s="71"/>
      <c r="BQ72" s="71"/>
      <c r="BR72" s="71"/>
      <c r="BS72" s="71"/>
      <c r="BT72" s="71"/>
      <c r="BU72" s="71"/>
      <c r="BV72" s="71"/>
      <c r="BW72" s="71"/>
      <c r="BX72" s="71"/>
      <c r="BY72" s="71"/>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71"/>
      <c r="BN73" s="71"/>
      <c r="BO73" s="71"/>
      <c r="BP73" s="71"/>
      <c r="BQ73" s="71"/>
      <c r="BR73" s="71"/>
      <c r="BS73" s="71"/>
      <c r="BT73" s="71"/>
      <c r="BU73" s="71"/>
      <c r="BV73" s="71"/>
      <c r="BW73" s="71"/>
      <c r="BX73" s="71"/>
      <c r="BY73" s="71"/>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71"/>
      <c r="BN74" s="71"/>
      <c r="BO74" s="71"/>
      <c r="BP74" s="71"/>
      <c r="BQ74" s="71"/>
      <c r="BR74" s="71"/>
      <c r="BS74" s="71"/>
      <c r="BT74" s="71"/>
      <c r="BU74" s="71"/>
      <c r="BV74" s="71"/>
      <c r="BW74" s="71"/>
      <c r="BX74" s="71"/>
      <c r="BY74" s="71"/>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71"/>
      <c r="BN75" s="71"/>
      <c r="BO75" s="71"/>
      <c r="BP75" s="71"/>
      <c r="BQ75" s="71"/>
      <c r="BR75" s="71"/>
      <c r="BS75" s="71"/>
      <c r="BT75" s="71"/>
      <c r="BU75" s="71"/>
      <c r="BV75" s="71"/>
      <c r="BW75" s="71"/>
      <c r="BX75" s="71"/>
      <c r="BY75" s="71"/>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71"/>
      <c r="BN76" s="71"/>
      <c r="BO76" s="71"/>
      <c r="BP76" s="71"/>
      <c r="BQ76" s="71"/>
      <c r="BR76" s="71"/>
      <c r="BS76" s="71"/>
      <c r="BT76" s="71"/>
      <c r="BU76" s="71"/>
      <c r="BV76" s="71"/>
      <c r="BW76" s="71"/>
      <c r="BX76" s="71"/>
      <c r="BY76" s="71"/>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71"/>
      <c r="BN77" s="71"/>
      <c r="BO77" s="71"/>
      <c r="BP77" s="71"/>
      <c r="BQ77" s="71"/>
      <c r="BR77" s="71"/>
      <c r="BS77" s="71"/>
      <c r="BT77" s="71"/>
      <c r="BU77" s="71"/>
      <c r="BV77" s="71"/>
      <c r="BW77" s="71"/>
      <c r="BX77" s="71"/>
      <c r="BY77" s="71"/>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71"/>
      <c r="BN78" s="71"/>
      <c r="BO78" s="71"/>
      <c r="BP78" s="71"/>
      <c r="BQ78" s="71"/>
      <c r="BR78" s="71"/>
      <c r="BS78" s="71"/>
      <c r="BT78" s="71"/>
      <c r="BU78" s="71"/>
      <c r="BV78" s="71"/>
      <c r="BW78" s="71"/>
      <c r="BX78" s="71"/>
      <c r="BY78" s="71"/>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71"/>
      <c r="BN79" s="71"/>
      <c r="BO79" s="71"/>
      <c r="BP79" s="71"/>
      <c r="BQ79" s="71"/>
      <c r="BR79" s="71"/>
      <c r="BS79" s="71"/>
      <c r="BT79" s="71"/>
      <c r="BU79" s="71"/>
      <c r="BV79" s="71"/>
      <c r="BW79" s="71"/>
      <c r="BX79" s="71"/>
      <c r="BY79" s="71"/>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71"/>
      <c r="BN80" s="71"/>
      <c r="BO80" s="71"/>
      <c r="BP80" s="71"/>
      <c r="BQ80" s="71"/>
      <c r="BR80" s="71"/>
      <c r="BS80" s="71"/>
      <c r="BT80" s="71"/>
      <c r="BU80" s="71"/>
      <c r="BV80" s="71"/>
      <c r="BW80" s="71"/>
      <c r="BX80" s="71"/>
      <c r="BY80" s="71"/>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71"/>
      <c r="BN81" s="71"/>
      <c r="BO81" s="71"/>
      <c r="BP81" s="71"/>
      <c r="BQ81" s="71"/>
      <c r="BR81" s="71"/>
      <c r="BS81" s="71"/>
      <c r="BT81" s="71"/>
      <c r="BU81" s="71"/>
      <c r="BV81" s="71"/>
      <c r="BW81" s="71"/>
      <c r="BX81" s="71"/>
      <c r="BY81" s="71"/>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OmcFgPEF6TU0XOfwSCiNL8Wxw27K9NFduCI7P4BIegiD6U4VE1L5WOoCRwQ4oT39Wb1J5gYcajRNCXdd7FHjjg==" saltValue="xwwGWTwnh4b22SIElOhw+g=="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12076</v>
      </c>
      <c r="D6" s="19">
        <f t="shared" si="3"/>
        <v>46</v>
      </c>
      <c r="E6" s="19">
        <f t="shared" si="3"/>
        <v>18</v>
      </c>
      <c r="F6" s="19">
        <f t="shared" si="3"/>
        <v>1</v>
      </c>
      <c r="G6" s="19">
        <f t="shared" si="3"/>
        <v>0</v>
      </c>
      <c r="H6" s="19" t="str">
        <f t="shared" si="3"/>
        <v>北海道　帯広市</v>
      </c>
      <c r="I6" s="19" t="str">
        <f t="shared" si="3"/>
        <v>法適用</v>
      </c>
      <c r="J6" s="19" t="str">
        <f t="shared" si="3"/>
        <v>下水道事業</v>
      </c>
      <c r="K6" s="19" t="str">
        <f t="shared" si="3"/>
        <v>個別排水処理</v>
      </c>
      <c r="L6" s="19" t="str">
        <f t="shared" si="3"/>
        <v>L2</v>
      </c>
      <c r="M6" s="19" t="str">
        <f t="shared" si="3"/>
        <v>自治体職員</v>
      </c>
      <c r="N6" s="20" t="str">
        <f t="shared" si="3"/>
        <v>-</v>
      </c>
      <c r="O6" s="20">
        <f t="shared" si="3"/>
        <v>8.98</v>
      </c>
      <c r="P6" s="20">
        <f t="shared" si="3"/>
        <v>1.79</v>
      </c>
      <c r="Q6" s="20">
        <f t="shared" si="3"/>
        <v>100</v>
      </c>
      <c r="R6" s="20">
        <f t="shared" si="3"/>
        <v>2970</v>
      </c>
      <c r="S6" s="20">
        <f t="shared" si="3"/>
        <v>162460</v>
      </c>
      <c r="T6" s="20">
        <f t="shared" si="3"/>
        <v>619.34</v>
      </c>
      <c r="U6" s="20">
        <f t="shared" si="3"/>
        <v>262.31</v>
      </c>
      <c r="V6" s="20">
        <f t="shared" si="3"/>
        <v>2888</v>
      </c>
      <c r="W6" s="20">
        <f t="shared" si="3"/>
        <v>347.87</v>
      </c>
      <c r="X6" s="20">
        <f t="shared" si="3"/>
        <v>8.3000000000000007</v>
      </c>
      <c r="Y6" s="21" t="str">
        <f>IF(Y7="",NA(),Y7)</f>
        <v>-</v>
      </c>
      <c r="Z6" s="21">
        <f t="shared" ref="Z6:AH6" si="4">IF(Z7="",NA(),Z7)</f>
        <v>93.93</v>
      </c>
      <c r="AA6" s="21">
        <f t="shared" si="4"/>
        <v>96.34</v>
      </c>
      <c r="AB6" s="21">
        <f t="shared" si="4"/>
        <v>103.46</v>
      </c>
      <c r="AC6" s="21">
        <f t="shared" si="4"/>
        <v>100.61</v>
      </c>
      <c r="AD6" s="21" t="str">
        <f t="shared" si="4"/>
        <v>-</v>
      </c>
      <c r="AE6" s="21">
        <f t="shared" si="4"/>
        <v>96.14</v>
      </c>
      <c r="AF6" s="21">
        <f t="shared" si="4"/>
        <v>95.6</v>
      </c>
      <c r="AG6" s="21">
        <f t="shared" si="4"/>
        <v>93.57</v>
      </c>
      <c r="AH6" s="21">
        <f t="shared" si="4"/>
        <v>96.48</v>
      </c>
      <c r="AI6" s="20" t="str">
        <f>IF(AI7="","",IF(AI7="-","【-】","【"&amp;SUBSTITUTE(TEXT(AI7,"#,##0.00"),"-","△")&amp;"】"))</f>
        <v>【96.59】</v>
      </c>
      <c r="AJ6" s="21" t="str">
        <f>IF(AJ7="",NA(),AJ7)</f>
        <v>-</v>
      </c>
      <c r="AK6" s="21">
        <f t="shared" ref="AK6:AS6" si="5">IF(AK7="",NA(),AK7)</f>
        <v>467.27</v>
      </c>
      <c r="AL6" s="21">
        <f t="shared" si="5"/>
        <v>474.13</v>
      </c>
      <c r="AM6" s="21">
        <f t="shared" si="5"/>
        <v>471.2</v>
      </c>
      <c r="AN6" s="21">
        <f t="shared" si="5"/>
        <v>470.29</v>
      </c>
      <c r="AO6" s="21" t="str">
        <f t="shared" si="5"/>
        <v>-</v>
      </c>
      <c r="AP6" s="21">
        <f t="shared" si="5"/>
        <v>237</v>
      </c>
      <c r="AQ6" s="21">
        <f t="shared" si="5"/>
        <v>257.23</v>
      </c>
      <c r="AR6" s="21">
        <f t="shared" si="5"/>
        <v>293.54000000000002</v>
      </c>
      <c r="AS6" s="21">
        <f t="shared" si="5"/>
        <v>224.6</v>
      </c>
      <c r="AT6" s="20" t="str">
        <f>IF(AT7="","",IF(AT7="-","【-】","【"&amp;SUBSTITUTE(TEXT(AT7,"#,##0.00"),"-","△")&amp;"】"))</f>
        <v>【208.93】</v>
      </c>
      <c r="AU6" s="21" t="str">
        <f>IF(AU7="",NA(),AU7)</f>
        <v>-</v>
      </c>
      <c r="AV6" s="21">
        <f t="shared" ref="AV6:BD6" si="6">IF(AV7="",NA(),AV7)</f>
        <v>40.96</v>
      </c>
      <c r="AW6" s="21">
        <f t="shared" si="6"/>
        <v>37.11</v>
      </c>
      <c r="AX6" s="21">
        <f t="shared" si="6"/>
        <v>21.03</v>
      </c>
      <c r="AY6" s="21">
        <f t="shared" si="6"/>
        <v>22.25</v>
      </c>
      <c r="AZ6" s="21" t="str">
        <f t="shared" si="6"/>
        <v>-</v>
      </c>
      <c r="BA6" s="21">
        <f t="shared" si="6"/>
        <v>135.35</v>
      </c>
      <c r="BB6" s="21">
        <f t="shared" si="6"/>
        <v>150.91999999999999</v>
      </c>
      <c r="BC6" s="21">
        <f t="shared" si="6"/>
        <v>151.72</v>
      </c>
      <c r="BD6" s="21">
        <f t="shared" si="6"/>
        <v>132.16</v>
      </c>
      <c r="BE6" s="20" t="str">
        <f>IF(BE7="","",IF(BE7="-","【-】","【"&amp;SUBSTITUTE(TEXT(BE7,"#,##0.00"),"-","△")&amp;"】"))</f>
        <v>【136.43】</v>
      </c>
      <c r="BF6" s="21" t="str">
        <f>IF(BF7="",NA(),BF7)</f>
        <v>-</v>
      </c>
      <c r="BG6" s="20">
        <f t="shared" ref="BG6:BO6" si="7">IF(BG7="",NA(),BG7)</f>
        <v>0</v>
      </c>
      <c r="BH6" s="20">
        <f t="shared" si="7"/>
        <v>0</v>
      </c>
      <c r="BI6" s="20">
        <f t="shared" si="7"/>
        <v>0</v>
      </c>
      <c r="BJ6" s="20">
        <f t="shared" si="7"/>
        <v>0</v>
      </c>
      <c r="BK6" s="21" t="str">
        <f t="shared" si="7"/>
        <v>-</v>
      </c>
      <c r="BL6" s="21">
        <f t="shared" si="7"/>
        <v>782.91</v>
      </c>
      <c r="BM6" s="21">
        <f t="shared" si="7"/>
        <v>783.21</v>
      </c>
      <c r="BN6" s="21">
        <f t="shared" si="7"/>
        <v>902.04</v>
      </c>
      <c r="BO6" s="21">
        <f t="shared" si="7"/>
        <v>992.16</v>
      </c>
      <c r="BP6" s="20" t="str">
        <f>IF(BP7="","",IF(BP7="-","【-】","【"&amp;SUBSTITUTE(TEXT(BP7,"#,##0.00"),"-","△")&amp;"】"))</f>
        <v>【967.97】</v>
      </c>
      <c r="BQ6" s="21" t="str">
        <f>IF(BQ7="",NA(),BQ7)</f>
        <v>-</v>
      </c>
      <c r="BR6" s="21">
        <f t="shared" ref="BR6:BZ6" si="8">IF(BR7="",NA(),BR7)</f>
        <v>62.18</v>
      </c>
      <c r="BS6" s="21">
        <f t="shared" si="8"/>
        <v>50.48</v>
      </c>
      <c r="BT6" s="21">
        <f t="shared" si="8"/>
        <v>45.79</v>
      </c>
      <c r="BU6" s="21">
        <f t="shared" si="8"/>
        <v>46.3</v>
      </c>
      <c r="BV6" s="21" t="str">
        <f t="shared" si="8"/>
        <v>-</v>
      </c>
      <c r="BW6" s="21">
        <f t="shared" si="8"/>
        <v>49.38</v>
      </c>
      <c r="BX6" s="21">
        <f t="shared" si="8"/>
        <v>48.53</v>
      </c>
      <c r="BY6" s="21">
        <f t="shared" si="8"/>
        <v>46.11</v>
      </c>
      <c r="BZ6" s="21">
        <f t="shared" si="8"/>
        <v>45.55</v>
      </c>
      <c r="CA6" s="20" t="str">
        <f>IF(CA7="","",IF(CA7="-","【-】","【"&amp;SUBSTITUTE(TEXT(CA7,"#,##0.00"),"-","△")&amp;"】"))</f>
        <v>【46.20】</v>
      </c>
      <c r="CB6" s="21" t="str">
        <f>IF(CB7="",NA(),CB7)</f>
        <v>-</v>
      </c>
      <c r="CC6" s="21">
        <f t="shared" ref="CC6:CK6" si="9">IF(CC7="",NA(),CC7)</f>
        <v>243.95</v>
      </c>
      <c r="CD6" s="21">
        <f t="shared" si="9"/>
        <v>300.87</v>
      </c>
      <c r="CE6" s="21">
        <f t="shared" si="9"/>
        <v>329.17</v>
      </c>
      <c r="CF6" s="21">
        <f t="shared" si="9"/>
        <v>325.01</v>
      </c>
      <c r="CG6" s="21" t="str">
        <f t="shared" si="9"/>
        <v>-</v>
      </c>
      <c r="CH6" s="21">
        <f t="shared" si="9"/>
        <v>316.97000000000003</v>
      </c>
      <c r="CI6" s="21">
        <f t="shared" si="9"/>
        <v>326.17</v>
      </c>
      <c r="CJ6" s="21">
        <f t="shared" si="9"/>
        <v>336.93</v>
      </c>
      <c r="CK6" s="21">
        <f t="shared" si="9"/>
        <v>331.17</v>
      </c>
      <c r="CL6" s="20" t="str">
        <f>IF(CL7="","",IF(CL7="-","【-】","【"&amp;SUBSTITUTE(TEXT(CL7,"#,##0.00"),"-","△")&amp;"】"))</f>
        <v>【332.82】</v>
      </c>
      <c r="CM6" s="21" t="str">
        <f>IF(CM7="",NA(),CM7)</f>
        <v>-</v>
      </c>
      <c r="CN6" s="21">
        <f t="shared" ref="CN6:CV6" si="10">IF(CN7="",NA(),CN7)</f>
        <v>58.57</v>
      </c>
      <c r="CO6" s="21">
        <f t="shared" si="10"/>
        <v>58.08</v>
      </c>
      <c r="CP6" s="21">
        <f t="shared" si="10"/>
        <v>55.87</v>
      </c>
      <c r="CQ6" s="21">
        <f t="shared" si="10"/>
        <v>54.74</v>
      </c>
      <c r="CR6" s="21" t="str">
        <f t="shared" si="10"/>
        <v>-</v>
      </c>
      <c r="CS6" s="21">
        <f t="shared" si="10"/>
        <v>46.36</v>
      </c>
      <c r="CT6" s="21">
        <f t="shared" si="10"/>
        <v>46.45</v>
      </c>
      <c r="CU6" s="21">
        <f t="shared" si="10"/>
        <v>45.36</v>
      </c>
      <c r="CV6" s="21">
        <f t="shared" si="10"/>
        <v>45.93</v>
      </c>
      <c r="CW6" s="20" t="str">
        <f>IF(CW7="","",IF(CW7="-","【-】","【"&amp;SUBSTITUTE(TEXT(CW7,"#,##0.00"),"-","△")&amp;"】"))</f>
        <v>【46.29】</v>
      </c>
      <c r="CX6" s="21" t="str">
        <f>IF(CX7="",NA(),CX7)</f>
        <v>-</v>
      </c>
      <c r="CY6" s="21">
        <f t="shared" ref="CY6:DG6" si="11">IF(CY7="",NA(),CY7)</f>
        <v>99.31</v>
      </c>
      <c r="CZ6" s="21">
        <f t="shared" si="11"/>
        <v>100</v>
      </c>
      <c r="DA6" s="21">
        <f t="shared" si="11"/>
        <v>100</v>
      </c>
      <c r="DB6" s="21">
        <f t="shared" si="11"/>
        <v>100</v>
      </c>
      <c r="DC6" s="21" t="str">
        <f t="shared" si="11"/>
        <v>-</v>
      </c>
      <c r="DD6" s="21">
        <f t="shared" si="11"/>
        <v>83.08</v>
      </c>
      <c r="DE6" s="21">
        <f t="shared" si="11"/>
        <v>82.61</v>
      </c>
      <c r="DF6" s="21">
        <f t="shared" si="11"/>
        <v>82.21</v>
      </c>
      <c r="DG6" s="21">
        <f t="shared" si="11"/>
        <v>82.98</v>
      </c>
      <c r="DH6" s="20" t="str">
        <f>IF(DH7="","",IF(DH7="-","【-】","【"&amp;SUBSTITUTE(TEXT(DH7,"#,##0.00"),"-","△")&amp;"】"))</f>
        <v>【82.56】</v>
      </c>
      <c r="DI6" s="21" t="str">
        <f>IF(DI7="",NA(),DI7)</f>
        <v>-</v>
      </c>
      <c r="DJ6" s="21">
        <f t="shared" ref="DJ6:DR6" si="12">IF(DJ7="",NA(),DJ7)</f>
        <v>5.28</v>
      </c>
      <c r="DK6" s="21">
        <f t="shared" si="12"/>
        <v>10.130000000000001</v>
      </c>
      <c r="DL6" s="21">
        <f t="shared" si="12"/>
        <v>14.25</v>
      </c>
      <c r="DM6" s="21">
        <f t="shared" si="12"/>
        <v>18.059999999999999</v>
      </c>
      <c r="DN6" s="21" t="str">
        <f t="shared" si="12"/>
        <v>-</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12076</v>
      </c>
      <c r="D7" s="23">
        <v>46</v>
      </c>
      <c r="E7" s="23">
        <v>18</v>
      </c>
      <c r="F7" s="23">
        <v>1</v>
      </c>
      <c r="G7" s="23">
        <v>0</v>
      </c>
      <c r="H7" s="23" t="s">
        <v>96</v>
      </c>
      <c r="I7" s="23" t="s">
        <v>97</v>
      </c>
      <c r="J7" s="23" t="s">
        <v>98</v>
      </c>
      <c r="K7" s="23" t="s">
        <v>99</v>
      </c>
      <c r="L7" s="23" t="s">
        <v>100</v>
      </c>
      <c r="M7" s="23" t="s">
        <v>101</v>
      </c>
      <c r="N7" s="24" t="s">
        <v>102</v>
      </c>
      <c r="O7" s="24">
        <v>8.98</v>
      </c>
      <c r="P7" s="24">
        <v>1.79</v>
      </c>
      <c r="Q7" s="24">
        <v>100</v>
      </c>
      <c r="R7" s="24">
        <v>2970</v>
      </c>
      <c r="S7" s="24">
        <v>162460</v>
      </c>
      <c r="T7" s="24">
        <v>619.34</v>
      </c>
      <c r="U7" s="24">
        <v>262.31</v>
      </c>
      <c r="V7" s="24">
        <v>2888</v>
      </c>
      <c r="W7" s="24">
        <v>347.87</v>
      </c>
      <c r="X7" s="24">
        <v>8.3000000000000007</v>
      </c>
      <c r="Y7" s="24" t="s">
        <v>102</v>
      </c>
      <c r="Z7" s="24">
        <v>93.93</v>
      </c>
      <c r="AA7" s="24">
        <v>96.34</v>
      </c>
      <c r="AB7" s="24">
        <v>103.46</v>
      </c>
      <c r="AC7" s="24">
        <v>100.61</v>
      </c>
      <c r="AD7" s="24" t="s">
        <v>102</v>
      </c>
      <c r="AE7" s="24">
        <v>96.14</v>
      </c>
      <c r="AF7" s="24">
        <v>95.6</v>
      </c>
      <c r="AG7" s="24">
        <v>93.57</v>
      </c>
      <c r="AH7" s="24">
        <v>96.48</v>
      </c>
      <c r="AI7" s="24">
        <v>96.59</v>
      </c>
      <c r="AJ7" s="24" t="s">
        <v>102</v>
      </c>
      <c r="AK7" s="24">
        <v>467.27</v>
      </c>
      <c r="AL7" s="24">
        <v>474.13</v>
      </c>
      <c r="AM7" s="24">
        <v>471.2</v>
      </c>
      <c r="AN7" s="24">
        <v>470.29</v>
      </c>
      <c r="AO7" s="24" t="s">
        <v>102</v>
      </c>
      <c r="AP7" s="24">
        <v>237</v>
      </c>
      <c r="AQ7" s="24">
        <v>257.23</v>
      </c>
      <c r="AR7" s="24">
        <v>293.54000000000002</v>
      </c>
      <c r="AS7" s="24">
        <v>224.6</v>
      </c>
      <c r="AT7" s="24">
        <v>208.93</v>
      </c>
      <c r="AU7" s="24" t="s">
        <v>102</v>
      </c>
      <c r="AV7" s="24">
        <v>40.96</v>
      </c>
      <c r="AW7" s="24">
        <v>37.11</v>
      </c>
      <c r="AX7" s="24">
        <v>21.03</v>
      </c>
      <c r="AY7" s="24">
        <v>22.25</v>
      </c>
      <c r="AZ7" s="24" t="s">
        <v>102</v>
      </c>
      <c r="BA7" s="24">
        <v>135.35</v>
      </c>
      <c r="BB7" s="24">
        <v>150.91999999999999</v>
      </c>
      <c r="BC7" s="24">
        <v>151.72</v>
      </c>
      <c r="BD7" s="24">
        <v>132.16</v>
      </c>
      <c r="BE7" s="24">
        <v>136.43</v>
      </c>
      <c r="BF7" s="24" t="s">
        <v>102</v>
      </c>
      <c r="BG7" s="24">
        <v>0</v>
      </c>
      <c r="BH7" s="24">
        <v>0</v>
      </c>
      <c r="BI7" s="24">
        <v>0</v>
      </c>
      <c r="BJ7" s="24">
        <v>0</v>
      </c>
      <c r="BK7" s="24" t="s">
        <v>102</v>
      </c>
      <c r="BL7" s="24">
        <v>782.91</v>
      </c>
      <c r="BM7" s="24">
        <v>783.21</v>
      </c>
      <c r="BN7" s="24">
        <v>902.04</v>
      </c>
      <c r="BO7" s="24">
        <v>992.16</v>
      </c>
      <c r="BP7" s="24">
        <v>967.97</v>
      </c>
      <c r="BQ7" s="24" t="s">
        <v>102</v>
      </c>
      <c r="BR7" s="24">
        <v>62.18</v>
      </c>
      <c r="BS7" s="24">
        <v>50.48</v>
      </c>
      <c r="BT7" s="24">
        <v>45.79</v>
      </c>
      <c r="BU7" s="24">
        <v>46.3</v>
      </c>
      <c r="BV7" s="24" t="s">
        <v>102</v>
      </c>
      <c r="BW7" s="24">
        <v>49.38</v>
      </c>
      <c r="BX7" s="24">
        <v>48.53</v>
      </c>
      <c r="BY7" s="24">
        <v>46.11</v>
      </c>
      <c r="BZ7" s="24">
        <v>45.55</v>
      </c>
      <c r="CA7" s="24">
        <v>46.2</v>
      </c>
      <c r="CB7" s="24" t="s">
        <v>102</v>
      </c>
      <c r="CC7" s="24">
        <v>243.95</v>
      </c>
      <c r="CD7" s="24">
        <v>300.87</v>
      </c>
      <c r="CE7" s="24">
        <v>329.17</v>
      </c>
      <c r="CF7" s="24">
        <v>325.01</v>
      </c>
      <c r="CG7" s="24" t="s">
        <v>102</v>
      </c>
      <c r="CH7" s="24">
        <v>316.97000000000003</v>
      </c>
      <c r="CI7" s="24">
        <v>326.17</v>
      </c>
      <c r="CJ7" s="24">
        <v>336.93</v>
      </c>
      <c r="CK7" s="24">
        <v>331.17</v>
      </c>
      <c r="CL7" s="24">
        <v>332.82</v>
      </c>
      <c r="CM7" s="24" t="s">
        <v>102</v>
      </c>
      <c r="CN7" s="24">
        <v>58.57</v>
      </c>
      <c r="CO7" s="24">
        <v>58.08</v>
      </c>
      <c r="CP7" s="24">
        <v>55.87</v>
      </c>
      <c r="CQ7" s="24">
        <v>54.74</v>
      </c>
      <c r="CR7" s="24" t="s">
        <v>102</v>
      </c>
      <c r="CS7" s="24">
        <v>46.36</v>
      </c>
      <c r="CT7" s="24">
        <v>46.45</v>
      </c>
      <c r="CU7" s="24">
        <v>45.36</v>
      </c>
      <c r="CV7" s="24">
        <v>45.93</v>
      </c>
      <c r="CW7" s="24">
        <v>46.29</v>
      </c>
      <c r="CX7" s="24" t="s">
        <v>102</v>
      </c>
      <c r="CY7" s="24">
        <v>99.31</v>
      </c>
      <c r="CZ7" s="24">
        <v>100</v>
      </c>
      <c r="DA7" s="24">
        <v>100</v>
      </c>
      <c r="DB7" s="24">
        <v>100</v>
      </c>
      <c r="DC7" s="24" t="s">
        <v>102</v>
      </c>
      <c r="DD7" s="24">
        <v>83.08</v>
      </c>
      <c r="DE7" s="24">
        <v>82.61</v>
      </c>
      <c r="DF7" s="24">
        <v>82.21</v>
      </c>
      <c r="DG7" s="24">
        <v>82.98</v>
      </c>
      <c r="DH7" s="24">
        <v>82.56</v>
      </c>
      <c r="DI7" s="24" t="s">
        <v>102</v>
      </c>
      <c r="DJ7" s="24">
        <v>5.28</v>
      </c>
      <c r="DK7" s="24">
        <v>10.130000000000001</v>
      </c>
      <c r="DL7" s="24">
        <v>14.25</v>
      </c>
      <c r="DM7" s="24">
        <v>18.059999999999999</v>
      </c>
      <c r="DN7" s="24" t="s">
        <v>102</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浜田　洋平</cp:lastModifiedBy>
  <cp:lastPrinted>2025-01-28T01:07:20Z</cp:lastPrinted>
  <dcterms:created xsi:type="dcterms:W3CDTF">2024-12-19T01:36:00Z</dcterms:created>
  <dcterms:modified xsi:type="dcterms:W3CDTF">2025-03-04T23:58:30Z</dcterms:modified>
  <cp:category/>
</cp:coreProperties>
</file>