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581100_水道総務課_水道総務課\１６年度財務係\100他課照会\R５\財政課\R6.1.17_経営比較分析表\回答\"/>
    </mc:Choice>
  </mc:AlternateContent>
  <workbookProtection workbookAlgorithmName="SHA-512" workbookHashValue="/u1h4vGOVoo1RookADV8DsuWLKI9W16ZiDPoSLn2TLT0XcRHCF8sVCc8gke9nXBaWhalTKhce6XoCWHOXWkSqw==" workbookSaltValue="QvlV6ex435cGsBjJdx6f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<sst xmlns="http://schemas.openxmlformats.org/spreadsheetml/2006/main" count="236" uniqueCount="116">
  <si>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</si>
  <si>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</si>
  <si>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</si>
  <si>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</si>
  <si>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</si>
  <si>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</si>
  <si>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</si>
  <si>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</si>
  <si>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</si>
  <si>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</si>
  <si>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</si>
  <si>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</si>
  <si>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</si>
  <si>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</si>
  <si>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</si>
  <si>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</si>
  <si>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</si>
  <si>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</si>
  <si>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</si>
  <si>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</si>
  <si>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</si>
  <si>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</si>
  <si>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</si>
  <si>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</si>
  <si>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</si>
  <si>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</si>
  <si>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</si>
  <si>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</si>
  <si>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</si>
  <si>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</si>
  <si>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</si>
  <si>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</si>
  <si>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</si>
  <si>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</si>
  <si>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</si>
  <si>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</si>
  <si>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</si>
  <si>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</si>
  <si>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</si>
  <si>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</si>
  <si>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</si>
  <si>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</si>
  <si>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</si>
  <si>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</si>
  <si>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</si>
  <si>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</si>
  <si>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</si>
  <si>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</si>
  <si>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</si>
  <si>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</si>
  <si>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</si>
  <si>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</si>
  <si>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</si>
  <si>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</si>
  <si>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</si>
  <si>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</si>
  <si>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</si>
  <si>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</si>
  <si>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</si>
  <si>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</si>
  <si>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</si>
  <si>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</si>
  <si>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</si>
  <si>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</si>
  <si>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</si>
  <si>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</si>
  <si>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</si>
  <si>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</si>
  <si>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</si>
  <si>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</si>
  <si>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</si>
  <si>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</si>
  <si>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</si>
  <si>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</si>
  <si>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</si>
  <si>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</si>
  <si>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</si>
  <si>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</si>
  <si>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</si>
  <si>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</si>
  <si>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</si>
  <si>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</si>
  <si>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</si>
  <si>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</si>
  <si>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</si>
  <si>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</si>
  <si>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</si>
  <si>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</si>
  <si>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</si>
  <si>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</si>
  <si>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</si>
  <si>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</si>
  <si>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</si>
  <si>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</si>
  <si>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</si>
  <si>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</si>
  <si>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帯広市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</si>
  <si>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</si>
  <si>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</si>
  <si>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</si>
  <si>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</si>
  <si>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</si>
  <si>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</si>
  <si>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</si>
  <si>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</si>
  <si>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</si>
  <si>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</si>
  <si>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</si>
  <si>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</si>
  <si>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</si>
  <si>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</si>
  <si>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</si>
  <si>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</si>
  <si>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①有形固定資産減価償却率は、類似団体平均値を上回っていますが、現在、法定耐用年数を超える管渠は存在していません。
　②管渠老朽化率は、平成10年度より供用を開始しているため、現在、法定耐用年数を超える管渠は存在していません。
　③管渠改善率は、平成10年度より供用を開始しているため、現在、法定耐用年数を超える管渠は存在していません。</t>
    <rPh sb="35" eb="41">
      <t>ホウテイタイヨウネンスウ</t>
    </rPh>
    <rPh sb="42" eb="43">
      <t>コ</t>
    </rPh>
    <rPh sb="45" eb="47">
      <t>カンキョ</t>
    </rPh>
    <rPh sb="48" eb="50">
      <t>ソンザイ</t>
    </rPh>
    <phoneticPr fontId="15"/>
  </si>
  <si>
    <t>　市の政策として下水道使用料単価を市内一律としているため、収支不足額については一般会計から補助を受けて賄っている状態です。
　今後も生活に不可欠な下水道サービスを提供し続けるため、収支改善に努めながら、中長期的な視点に立った健全な企業経営を行っていきます。</t>
    <phoneticPr fontId="4"/>
  </si>
  <si>
    <t>　①経常収支比率は、市（一般会計）から収支不足額の補助を受けているため、100％を超えて推移し、類似団体平均値より高く推移していています。
　③流動比率は、類似団体平均値を上回っており、短期的な支払い能力は有しています。
　④企業債残高対事業規模比率は、企業債残高が減少したことにより前年度を下回っています。
　⑤経費回収率は、公費充当区分の見直しに伴う使用料対象経費の減少により、類似団体平均値より高い値となっています。
　⑥汚水処理原価は、公費充当区分の見直しに伴う使用料対象経費の減少により、類似団体平均値を下回っています。
　⑦施設利用率は、流域下水道施設への流入のみであるため、算出対象外となっています。
　⑧水洗化率は、類似団体を上回っており、近年は98%程度で推移しています。</t>
    <rPh sb="87" eb="88">
      <t>ウエ</t>
    </rPh>
    <rPh sb="94" eb="96">
      <t>タンキ</t>
    </rPh>
    <rPh sb="96" eb="97">
      <t>テキ</t>
    </rPh>
    <rPh sb="167" eb="169">
      <t>コウヒ</t>
    </rPh>
    <rPh sb="169" eb="171">
      <t>ジュウトウ</t>
    </rPh>
    <rPh sb="171" eb="173">
      <t>クブン</t>
    </rPh>
    <rPh sb="174" eb="176">
      <t>ミナオ</t>
    </rPh>
    <rPh sb="203" eb="204">
      <t>タカ</t>
    </rPh>
    <rPh sb="205" eb="206">
      <t>アタイ</t>
    </rPh>
    <rPh sb="226" eb="228">
      <t>コウヒ</t>
    </rPh>
    <rPh sb="228" eb="230">
      <t>ジュウトウ</t>
    </rPh>
    <rPh sb="230" eb="232">
      <t>クブン</t>
    </rPh>
    <rPh sb="233" eb="235">
      <t>ミナオ</t>
    </rPh>
    <rPh sb="237" eb="238">
      <t>トモナ</t>
    </rPh>
    <rPh sb="239" eb="242">
      <t>シヨウリョウ</t>
    </rPh>
    <rPh sb="242" eb="244">
      <t>タイショウ</t>
    </rPh>
    <rPh sb="244" eb="246">
      <t>ケイヒ</t>
    </rPh>
    <rPh sb="247" eb="248">
      <t>ゲン</t>
    </rPh>
    <rPh sb="248" eb="249">
      <t>ショウ</t>
    </rPh>
    <rPh sb="261" eb="262">
      <t>シタ</t>
    </rPh>
    <rPh sb="280" eb="282">
      <t>リュウイキ</t>
    </rPh>
    <rPh sb="282" eb="285">
      <t>ゲスイドウ</t>
    </rPh>
    <rPh sb="285" eb="287">
      <t>シセツ</t>
    </rPh>
    <rPh sb="289" eb="291">
      <t>リュウニュウ</t>
    </rPh>
    <rPh sb="299" eb="301">
      <t>サンシュツ</t>
    </rPh>
    <rPh sb="301" eb="303">
      <t>タイショウ</t>
    </rPh>
    <rPh sb="303" eb="304">
      <t>ガイ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</si>
</sst>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F1-45D1-9825-428448CFFC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97F1-45D1-9825-428448CFFC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B-46C3-949A-90EC4AE030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38B-46C3-949A-90EC4AE030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c:v>
                </c:pt>
                <c:pt idx="1">
                  <c:v>97.69</c:v>
                </c:pt>
                <c:pt idx="2">
                  <c:v>97.69</c:v>
                </c:pt>
                <c:pt idx="3">
                  <c:v>97.7</c:v>
                </c:pt>
                <c:pt idx="4">
                  <c:v>97.68</c:v>
                </c:pt>
              </c:numCache>
            </c:numRef>
          </c:val>
          <c:extLst>
            <c:ext xmlns:c16="http://schemas.microsoft.com/office/drawing/2014/chart" uri="{C3380CC4-5D6E-409C-BE32-E72D297353CC}">
              <c16:uniqueId val="{00000000-A073-411B-9D2F-6869A30849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073-411B-9D2F-6869A30849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125.32</c:v>
                </c:pt>
                <c:pt idx="1">
                  <c:v>128.44</c:v>
                </c:pt>
                <c:pt idx="2">
                  <c:v>130.71</c:v>
                </c:pt>
                <c:pt idx="3">
                  <c:v>133.6</c:v>
                </c:pt>
                <c:pt idx="4">
                  <c:v>136</c:v>
                </c:pt>
              </c:numCache>
            </c:numRef>
          </c:val>
          <c:extLst>
            <c:ext xmlns:c16="http://schemas.microsoft.com/office/drawing/2014/chart" uri="{C3380CC4-5D6E-409C-BE32-E72D297353CC}">
              <c16:uniqueId val="{00000000-F761-4380-8732-BB0AA40558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F761-4380-8732-BB0AA40558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37.32</c:v>
                </c:pt>
                <c:pt idx="1">
                  <c:v>39.130000000000003</c:v>
                </c:pt>
                <c:pt idx="2">
                  <c:v>40.92</c:v>
                </c:pt>
                <c:pt idx="3">
                  <c:v>42.7</c:v>
                </c:pt>
                <c:pt idx="4">
                  <c:v>44.48</c:v>
                </c:pt>
              </c:numCache>
            </c:numRef>
          </c:val>
          <c:extLst>
            <c:ext xmlns:c16="http://schemas.microsoft.com/office/drawing/2014/chart" uri="{C3380CC4-5D6E-409C-BE32-E72D297353CC}">
              <c16:uniqueId val="{00000000-4F92-4F55-9011-086ABDE997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4F92-4F55-9011-086ABDE997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8E-4E27-BA33-A32F11082F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D8E-4E27-BA33-A32F11082F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90-43C1-94E9-FF501380AA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D90-43C1-94E9-FF501380AA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127.99</c:v>
                </c:pt>
                <c:pt idx="1">
                  <c:v>119.06</c:v>
                </c:pt>
                <c:pt idx="2">
                  <c:v>110.39</c:v>
                </c:pt>
                <c:pt idx="3">
                  <c:v>101.12</c:v>
                </c:pt>
                <c:pt idx="4">
                  <c:v>92.12</c:v>
                </c:pt>
              </c:numCache>
            </c:numRef>
          </c:val>
          <c:extLst>
            <c:ext xmlns:c16="http://schemas.microsoft.com/office/drawing/2014/chart" uri="{C3380CC4-5D6E-409C-BE32-E72D297353CC}">
              <c16:uniqueId val="{00000000-0C59-4751-B457-6DF088F5F2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C59-4751-B457-6DF088F5F2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2630.04</c:v>
                </c:pt>
                <c:pt idx="1">
                  <c:v>2750.19</c:v>
                </c:pt>
                <c:pt idx="2">
                  <c:v>2722.13</c:v>
                </c:pt>
                <c:pt idx="3">
                  <c:v>3193.94</c:v>
                </c:pt>
                <c:pt idx="4">
                  <c:v>3046.49</c:v>
                </c:pt>
              </c:numCache>
            </c:numRef>
          </c:val>
          <c:extLst>
            <c:ext xmlns:c16="http://schemas.microsoft.com/office/drawing/2014/chart" uri="{C3380CC4-5D6E-409C-BE32-E72D297353CC}">
              <c16:uniqueId val="{00000000-3B1F-4128-A1EC-30FA1EB2AF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B1F-4128-A1EC-30FA1EB2AF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54.65</c:v>
                </c:pt>
                <c:pt idx="1">
                  <c:v>54.45</c:v>
                </c:pt>
                <c:pt idx="2">
                  <c:v>53.92</c:v>
                </c:pt>
                <c:pt idx="3">
                  <c:v>46.45</c:v>
                </c:pt>
                <c:pt idx="4">
                  <c:v>94.14</c:v>
                </c:pt>
              </c:numCache>
            </c:numRef>
          </c:val>
          <c:extLst>
            <c:ext xmlns:c16="http://schemas.microsoft.com/office/drawing/2014/chart" uri="{C3380CC4-5D6E-409C-BE32-E72D297353CC}">
              <c16:uniqueId val="{00000000-C671-49A3-8761-5F6EF3B455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C671-49A3-8761-5F6EF3B455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321.88</c:v>
                </c:pt>
                <c:pt idx="1">
                  <c:v>323.89999999999998</c:v>
                </c:pt>
                <c:pt idx="2">
                  <c:v>326.14</c:v>
                </c:pt>
                <c:pt idx="3">
                  <c:v>377.73</c:v>
                </c:pt>
                <c:pt idx="4">
                  <c:v>187.6</c:v>
                </c:pt>
              </c:numCache>
            </c:numRef>
          </c:val>
          <c:extLst>
            <c:ext xmlns:c16="http://schemas.microsoft.com/office/drawing/2014/chart" uri="{C3380CC4-5D6E-409C-BE32-E72D297353CC}">
              <c16:uniqueId val="{00000000-27AC-4C1B-9B1A-E80CA739B7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7AC-4C1B-9B1A-E80CA739B7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帯広市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164014</v>
      </c>
      <c r="AM8" s="42"/>
      <c r="AN8" s="42"/>
      <c r="AO8" s="42"/>
      <c r="AP8" s="42"/>
      <c r="AQ8" s="42"/>
      <c r="AR8" s="42"/>
      <c r="AS8" s="42"/>
      <c r="AT8" s="35">
        <f>データ!T6</f>
        <v>619.34</v>
      </c>
      <c r="AU8" s="35"/>
      <c r="AV8" s="35"/>
      <c r="AW8" s="35"/>
      <c r="AX8" s="35"/>
      <c r="AY8" s="35"/>
      <c r="AZ8" s="35"/>
      <c r="BA8" s="35"/>
      <c r="BB8" s="35">
        <f>データ!U6</f>
        <v>264.82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56.1</v>
      </c>
      <c r="J10" s="35"/>
      <c r="K10" s="35"/>
      <c r="L10" s="35"/>
      <c r="M10" s="35"/>
      <c r="N10" s="35"/>
      <c r="O10" s="35"/>
      <c r="P10" s="35">
        <f>データ!P6</f>
        <v>1.1100000000000001</v>
      </c>
      <c r="Q10" s="35"/>
      <c r="R10" s="35"/>
      <c r="S10" s="35"/>
      <c r="T10" s="35"/>
      <c r="U10" s="35"/>
      <c r="V10" s="35"/>
      <c r="W10" s="35">
        <f>データ!Q6</f>
        <v>69.38</v>
      </c>
      <c r="X10" s="35"/>
      <c r="Y10" s="35"/>
      <c r="Z10" s="35"/>
      <c r="AA10" s="35"/>
      <c r="AB10" s="35"/>
      <c r="AC10" s="35"/>
      <c r="AD10" s="42">
        <f>データ!R6</f>
        <v>2970</v>
      </c>
      <c r="AE10" s="42"/>
      <c r="AF10" s="42"/>
      <c r="AG10" s="42"/>
      <c r="AH10" s="42"/>
      <c r="AI10" s="42"/>
      <c r="AJ10" s="42"/>
      <c r="AK10" s="2"/>
      <c r="AL10" s="42">
        <f>データ!V6</f>
        <v>1813</v>
      </c>
      <c r="AM10" s="42"/>
      <c r="AN10" s="42"/>
      <c r="AO10" s="42"/>
      <c r="AP10" s="42"/>
      <c r="AQ10" s="42"/>
      <c r="AR10" s="42"/>
      <c r="AS10" s="42"/>
      <c r="AT10" s="35">
        <f>データ!W6</f>
        <v>1.02</v>
      </c>
      <c r="AU10" s="35"/>
      <c r="AV10" s="35"/>
      <c r="AW10" s="35"/>
      <c r="AX10" s="35"/>
      <c r="AY10" s="35"/>
      <c r="AZ10" s="35"/>
      <c r="BA10" s="35"/>
      <c r="BB10" s="35">
        <f>データ!X6</f>
        <v>1777.45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bQp2RyZQohfeT7lXTGxvMH9zHAMfbV4dyUHYSHYAj8KlAF9vl+bifzbJo2oJPalQdmmXDBqpEF+S7xAiU+2qg==" saltValue="A7GqSgsHM9higCku5Cr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12076</v>
      </c>
      <c r="D6" s="19">
        <f t="shared" si="3"/>
        <v>46</v>
      </c>
      <c r="E6" s="19">
        <f t="shared" si="3"/>
        <v>17</v>
      </c>
      <c r="F6" s="19">
        <f t="shared" si="3"/>
        <v>4</v>
      </c>
      <c r="G6" s="19">
        <f t="shared" si="3"/>
        <v>0</v>
      </c>
      <c r="H6" s="19" t="str">
        <f t="shared" si="3"/>
        <v>北海道　帯広市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56.1</v>
      </c>
      <c r="P6" s="20">
        <f t="shared" si="3"/>
        <v>1.1100000000000001</v>
      </c>
      <c r="Q6" s="20">
        <f t="shared" si="3"/>
        <v>69.38</v>
      </c>
      <c r="R6" s="20">
        <f t="shared" si="3"/>
        <v>2970</v>
      </c>
      <c r="S6" s="20">
        <f t="shared" si="3"/>
        <v>164014</v>
      </c>
      <c r="T6" s="20">
        <f t="shared" si="3"/>
        <v>619.34</v>
      </c>
      <c r="U6" s="20">
        <f t="shared" si="3"/>
        <v>264.82</v>
      </c>
      <c r="V6" s="20">
        <f t="shared" si="3"/>
        <v>1813</v>
      </c>
      <c r="W6" s="20">
        <f t="shared" si="3"/>
        <v>1.02</v>
      </c>
      <c r="X6" s="20">
        <f t="shared" si="3"/>
        <v>1777.45</v>
      </c>
      <c r="Y6" s="21">
        <f>IF(Y7="",NA(),Y7)</f>
        <v>125.32</v>
      </c>
      <c r="Z6" s="21">
        <f t="shared" ref="Z6:AH6" si="4">IF(Z7="",NA(),Z7)</f>
        <v>128.44</v>
      </c>
      <c r="AA6" s="21">
        <f t="shared" si="4"/>
        <v>130.71</v>
      </c>
      <c r="AB6" s="21">
        <f t="shared" si="4"/>
        <v>133.6</v>
      </c>
      <c r="AC6" s="21">
        <f t="shared" si="4"/>
        <v>136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127.99</v>
      </c>
      <c r="AV6" s="21">
        <f t="shared" ref="AV6:BD6" si="6">IF(AV7="",NA(),AV7)</f>
        <v>119.06</v>
      </c>
      <c r="AW6" s="21">
        <f t="shared" si="6"/>
        <v>110.39</v>
      </c>
      <c r="AX6" s="21">
        <f t="shared" si="6"/>
        <v>101.12</v>
      </c>
      <c r="AY6" s="21">
        <f t="shared" si="6"/>
        <v>92.12</v>
      </c>
      <c r="AZ6" s="21">
        <f t="shared" si="6"/>
        <v>49.18</v>
      </c>
      <c r="BA6" s="21">
        <f t="shared" si="6"/>
        <v>47.72</v>
      </c>
      <c r="BB6" s="21">
        <f t="shared" si="6"/>
        <v>44.24</v>
      </c>
      <c r="BC6" s="21">
        <f t="shared" si="6"/>
        <v>43.07</v>
      </c>
      <c r="BD6" s="21">
        <f t="shared" si="6"/>
        <v>45.42</v>
      </c>
      <c r="BE6" s="20" t="str">
        <f>IF(BE7="","",IF(BE7="-","【-】","【"&amp;SUBSTITUTE(TEXT(BE7,"#,##0.00"),"-","△")&amp;"】"))</f>
        <v>【44.25】</v>
      </c>
      <c r="BF6" s="21">
        <f>IF(BF7="",NA(),BF7)</f>
        <v>2630.04</v>
      </c>
      <c r="BG6" s="21">
        <f t="shared" ref="BG6:BO6" si="7">IF(BG7="",NA(),BG7)</f>
        <v>2750.19</v>
      </c>
      <c r="BH6" s="21">
        <f t="shared" si="7"/>
        <v>2722.13</v>
      </c>
      <c r="BI6" s="21">
        <f t="shared" si="7"/>
        <v>3193.94</v>
      </c>
      <c r="BJ6" s="21">
        <f t="shared" si="7"/>
        <v>3046.49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54.65</v>
      </c>
      <c r="BR6" s="21">
        <f t="shared" ref="BR6:BZ6" si="8">IF(BR7="",NA(),BR7)</f>
        <v>54.45</v>
      </c>
      <c r="BS6" s="21">
        <f t="shared" si="8"/>
        <v>53.92</v>
      </c>
      <c r="BT6" s="21">
        <f t="shared" si="8"/>
        <v>46.45</v>
      </c>
      <c r="BU6" s="21">
        <f t="shared" si="8"/>
        <v>94.14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321.88</v>
      </c>
      <c r="CC6" s="21">
        <f t="shared" ref="CC6:CK6" si="9">IF(CC7="",NA(),CC7)</f>
        <v>323.89999999999998</v>
      </c>
      <c r="CD6" s="21">
        <f t="shared" si="9"/>
        <v>326.14</v>
      </c>
      <c r="CE6" s="21">
        <f t="shared" si="9"/>
        <v>377.73</v>
      </c>
      <c r="CF6" s="21">
        <f t="shared" si="9"/>
        <v>187.6</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97.7</v>
      </c>
      <c r="CY6" s="21">
        <f t="shared" ref="CY6:DG6" si="11">IF(CY7="",NA(),CY7)</f>
        <v>97.69</v>
      </c>
      <c r="CZ6" s="21">
        <f t="shared" si="11"/>
        <v>97.69</v>
      </c>
      <c r="DA6" s="21">
        <f t="shared" si="11"/>
        <v>97.7</v>
      </c>
      <c r="DB6" s="21">
        <f t="shared" si="11"/>
        <v>97.68</v>
      </c>
      <c r="DC6" s="21">
        <f t="shared" si="11"/>
        <v>83.32</v>
      </c>
      <c r="DD6" s="21">
        <f t="shared" si="11"/>
        <v>83.75</v>
      </c>
      <c r="DE6" s="21">
        <f t="shared" si="11"/>
        <v>84.19</v>
      </c>
      <c r="DF6" s="21">
        <f t="shared" si="11"/>
        <v>84.34</v>
      </c>
      <c r="DG6" s="21">
        <f t="shared" si="11"/>
        <v>84.34</v>
      </c>
      <c r="DH6" s="20" t="str">
        <f>IF(DH7="","",IF(DH7="-","【-】","【"&amp;SUBSTITUTE(TEXT(DH7,"#,##0.00"),"-","△")&amp;"】"))</f>
        <v>【85.67】</v>
      </c>
      <c r="DI6" s="21">
        <f>IF(DI7="",NA(),DI7)</f>
        <v>37.32</v>
      </c>
      <c r="DJ6" s="21">
        <f t="shared" ref="DJ6:DR6" si="12">IF(DJ7="",NA(),DJ7)</f>
        <v>39.130000000000003</v>
      </c>
      <c r="DK6" s="21">
        <f t="shared" si="12"/>
        <v>40.92</v>
      </c>
      <c r="DL6" s="21">
        <f t="shared" si="12"/>
        <v>42.7</v>
      </c>
      <c r="DM6" s="21">
        <f t="shared" si="12"/>
        <v>44.48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12076</v>
      </c>
      <c r="D7" s="23">
        <v>46</v>
      </c>
      <c r="E7" s="23">
        <v>17</v>
      </c>
      <c r="F7" s="23">
        <v>4</v>
      </c>
      <c r="G7" s="23">
        <v>0</v>
      </c>
      <c r="H7" s="23" t="s">
        <v>96</v>
      </c>
      <c r="I7" s="23" t="s">
        <v>97</v>
      </c>
      <c r="J7" s="23" t="s">
        <v>98</v>
      </c>
      <c r="K7" s="23" t="s">
        <v>99</v>
      </c>
      <c r="L7" s="23" t="s">
        <v>100</v>
      </c>
      <c r="M7" s="23" t="s">
        <v>101</v>
      </c>
      <c r="N7" s="24" t="s">
        <v>102</v>
      </c>
      <c r="O7" s="24">
        <v>56.1</v>
      </c>
      <c r="P7" s="24">
        <v>1.1100000000000001</v>
      </c>
      <c r="Q7" s="24">
        <v>69.38</v>
      </c>
      <c r="R7" s="24">
        <v>2970</v>
      </c>
      <c r="S7" s="24">
        <v>164014</v>
      </c>
      <c r="T7" s="24">
        <v>619.34</v>
      </c>
      <c r="U7" s="24">
        <v>264.82</v>
      </c>
      <c r="V7" s="24">
        <v>1813</v>
      </c>
      <c r="W7" s="24">
        <v>1.02</v>
      </c>
      <c r="X7" s="24">
        <v>1777.45</v>
      </c>
      <c r="Y7" s="24">
        <v>125.32</v>
      </c>
      <c r="Z7" s="24">
        <v>128.44</v>
      </c>
      <c r="AA7" s="24">
        <v>130.71</v>
      </c>
      <c r="AB7" s="24">
        <v>133.6</v>
      </c>
      <c r="AC7" s="24">
        <v>136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127.99</v>
      </c>
      <c r="AV7" s="24">
        <v>119.06</v>
      </c>
      <c r="AW7" s="24">
        <v>110.39</v>
      </c>
      <c r="AX7" s="24">
        <v>101.12</v>
      </c>
      <c r="AY7" s="24">
        <v>92.12</v>
      </c>
      <c r="AZ7" s="24">
        <v>49.18</v>
      </c>
      <c r="BA7" s="24">
        <v>47.72</v>
      </c>
      <c r="BB7" s="24">
        <v>44.24</v>
      </c>
      <c r="BC7" s="24">
        <v>43.07</v>
      </c>
      <c r="BD7" s="24">
        <v>45.42</v>
      </c>
      <c r="BE7" s="24">
        <v>44.25</v>
      </c>
      <c r="BF7" s="24">
        <v>2630.04</v>
      </c>
      <c r="BG7" s="24">
        <v>2750.19</v>
      </c>
      <c r="BH7" s="24">
        <v>2722.13</v>
      </c>
      <c r="BI7" s="24">
        <v>3193.94</v>
      </c>
      <c r="BJ7" s="24">
        <v>3046.49</v>
      </c>
      <c r="BK7" s="24">
        <v>1194.1500000000001</v>
      </c>
      <c r="BL7" s="24">
        <v>1206.79</v>
      </c>
      <c r="BM7" s="24">
        <v>1258.43</v>
      </c>
      <c r="BN7" s="24">
        <v>1163.75</v>
      </c>
      <c r="BO7" s="24">
        <v>1195.47</v>
      </c>
      <c r="BP7" s="24">
        <v>1182.1099999999999</v>
      </c>
      <c r="BQ7" s="24">
        <v>54.65</v>
      </c>
      <c r="BR7" s="24">
        <v>54.45</v>
      </c>
      <c r="BS7" s="24">
        <v>53.92</v>
      </c>
      <c r="BT7" s="24">
        <v>46.45</v>
      </c>
      <c r="BU7" s="24">
        <v>94.14</v>
      </c>
      <c r="BV7" s="24">
        <v>72.260000000000005</v>
      </c>
      <c r="BW7" s="24">
        <v>71.84</v>
      </c>
      <c r="BX7" s="24">
        <v>73.36</v>
      </c>
      <c r="BY7" s="24">
        <v>72.599999999999994</v>
      </c>
      <c r="BZ7" s="24">
        <v>69.430000000000007</v>
      </c>
      <c r="CA7" s="24">
        <v>73.78</v>
      </c>
      <c r="CB7" s="24">
        <v>321.88</v>
      </c>
      <c r="CC7" s="24">
        <v>323.89999999999998</v>
      </c>
      <c r="CD7" s="24">
        <v>326.14</v>
      </c>
      <c r="CE7" s="24">
        <v>377.73</v>
      </c>
      <c r="CF7" s="24">
        <v>187.6</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97.7</v>
      </c>
      <c r="CY7" s="24">
        <v>97.69</v>
      </c>
      <c r="CZ7" s="24">
        <v>97.69</v>
      </c>
      <c r="DA7" s="24">
        <v>97.7</v>
      </c>
      <c r="DB7" s="24">
        <v>97.68</v>
      </c>
      <c r="DC7" s="24">
        <v>83.32</v>
      </c>
      <c r="DD7" s="24">
        <v>83.75</v>
      </c>
      <c r="DE7" s="24">
        <v>84.19</v>
      </c>
      <c r="DF7" s="24">
        <v>84.34</v>
      </c>
      <c r="DG7" s="24">
        <v>84.34</v>
      </c>
      <c r="DH7" s="24">
        <v>85.67</v>
      </c>
      <c r="DI7" s="24">
        <v>37.32</v>
      </c>
      <c r="DJ7" s="24">
        <v>39.130000000000003</v>
      </c>
      <c r="DK7" s="24">
        <v>40.92</v>
      </c>
      <c r="DL7" s="24">
        <v>42.7</v>
      </c>
      <c r="DM7" s="24">
        <v>44.48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obi20160</cp:lastModifiedBy>
  <cp:lastPrinted>2024-01-17T23:36:59Z</cp:lastPrinted>
  <dcterms:created xsi:type="dcterms:W3CDTF">2023-12-12T00:53:20Z</dcterms:created>
  <dcterms:modified xsi:type="dcterms:W3CDTF">2024-01-29T01:51:31Z</dcterms:modified>
  <cp:category/>
</cp:coreProperties>
</file>