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公営企業\R5\【R6.2.14〆】経営比較分析表確認（１回目）\02_各課回答\水道\"/>
    </mc:Choice>
  </mc:AlternateContent>
  <workbookProtection workbookAlgorithmName="SHA-512" workbookHashValue="YhLM3b4FDiJw/WQQreyJSPUxCio0V0+McCnjce6uaqXNfCpcGNxH/lM0Tce8hcgtOpwO3NmTKkowZ6maG6AfkQ==" workbookSaltValue="JnZ/ogJGJcUqxyPCjwvpoQ==" workbookSpinCount="100000" lockStructure="1"/>
  <bookViews>
    <workbookView xWindow="0" yWindow="0" windowWidth="20490" windowHeight="76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<sst xmlns="http://schemas.openxmlformats.org/spreadsheetml/2006/main" count="228" uniqueCount="115">
  <si>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</si>
  <si>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</si>
  <si>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</si>
  <si>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</si>
  <si>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</si>
  <si>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</si>
  <si>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</si>
  <si>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</si>
  <si>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</si>
  <si>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</si>
  <si>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</si>
  <si>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</si>
  <si>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</si>
  <si>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</si>
  <si>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</si>
  <si>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</si>
  <si>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</si>
  <si>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</si>
  <si>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</si>
  <si>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</si>
  <si>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</si>
  <si>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</si>
  <si>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</si>
  <si>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</si>
  <si>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</si>
  <si>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</si>
  <si>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</si>
  <si>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</si>
  <si>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</si>
  <si>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</si>
  <si>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</si>
  <si>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</si>
  <si>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</si>
  <si>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</si>
  <si>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</si>
  <si>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</si>
  <si>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</si>
  <si>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</si>
  <si>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</si>
  <si>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</si>
  <si>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</si>
  <si>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</si>
  <si>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</si>
  <si>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</si>
  <si>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</si>
  <si>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</si>
  <si>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</si>
  <si>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</si>
  <si>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</si>
  <si>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</si>
  <si>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</si>
  <si>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</si>
  <si>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</si>
  <si>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</si>
  <si>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</si>
  <si>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</si>
  <si>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</si>
  <si>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</si>
  <si>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</si>
  <si>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</si>
  <si>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</si>
  <si>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</si>
  <si>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</si>
  <si>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</si>
  <si>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</si>
  <si>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</si>
  <si>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</si>
  <si>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</si>
  <si>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</si>
  <si>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</si>
  <si>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</si>
  <si>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</si>
  <si>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</si>
  <si>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</si>
  <si>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</si>
  <si>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</si>
  <si>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</si>
  <si>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</si>
  <si>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</si>
  <si>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</si>
  <si>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</si>
  <si>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</si>
  <si>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</si>
  <si>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</si>
  <si>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</si>
  <si>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</si>
  <si>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</si>
  <si>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</si>
  <si>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</si>
  <si>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</si>
  <si>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</si>
  <si>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</si>
  <si>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</si>
  <si>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</si>
  <si>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</si>
  <si>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</si>
  <si>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</si>
  <si>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</si>
  <si>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</si>
  <si>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</si>
  <si>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</si>
  <si>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</si>
  <si>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</si>
  <si>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</si>
  <si>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</si>
  <si>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</si>
  <si>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</si>
  <si>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</si>
  <si>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</si>
  <si>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</si>
  <si>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</si>
  <si>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</si>
  <si>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①有形固定資産減価償却率は計画的な更新投資により、類似団体平均値を下回っています。
　②管路経年化率は、類似団体平均値を上回っています。今後も計画的な更新を行っていきます。
　③管路更新率は計画的な更新により、類似団体平均値を上回っています。
　今後さらに増加する経年劣化の管を効率的に更新するため、事業量の平準化及び中長期的な財政状況を考慮し、「おびひろ上下水道ビジョン」に基づいた老朽化対策を行っていく考えです。</t>
    <rPh sb="14" eb="16">
      <t>ケイカク</t>
    </rPh>
    <rPh sb="16" eb="17">
      <t>テキ</t>
    </rPh>
    <rPh sb="18" eb="20">
      <t>コウシン</t>
    </rPh>
    <rPh sb="20" eb="22">
      <t>トウシ</t>
    </rPh>
    <rPh sb="62" eb="63">
      <t>ウエ</t>
    </rPh>
    <rPh sb="70" eb="72">
      <t>コンゴ</t>
    </rPh>
    <rPh sb="80" eb="81">
      <t>オコナ</t>
    </rPh>
    <rPh sb="98" eb="101">
      <t>ケイカクテキ</t>
    </rPh>
    <rPh sb="102" eb="104">
      <t>コウシン</t>
    </rPh>
    <rPh sb="112" eb="115">
      <t>ヘイキンチ</t>
    </rPh>
    <rPh sb="183" eb="185">
      <t>ジョウゲ</t>
    </rPh>
    <rPh sb="185" eb="187">
      <t>スイドウ</t>
    </rPh>
    <phoneticPr fontId="4"/>
  </si>
  <si>
    <t>　①経常収支比率は1.34ポイント増加し、100%を超えて黒字を維持しています。
　③流動比率は類似団体平均値を下回っているものの、100%以上を維持しており、短期的な債務に対する支払い能力は有しております。
　④企業債残高対給水収益比率は、国の地方創生臨時交付金を原資として、物価高騰等の影響を受けている市民や事業者を幅広く支援するため、水道料金の基本料金を4ヶ月間免除したことにより、給水収益が前年度を下回ったため、53.02ポイントの増加となりました。
　⑤料金回収率は100％を下回りました。これは、水道料金の基本料金を4ヶ月間免除したことによるものです。
　⑥給水原価は有収水量の減少に伴い増加しています。
　⑦施設利用率は類似団体平均値を下回っており、近年は50％程度で推移しています。
　⑧有収率は類似団体平均値を上回っており、近年は90%程度で推移しています。</t>
    <rPh sb="17" eb="19">
      <t>ゾウカ</t>
    </rPh>
    <rPh sb="123" eb="124">
      <t>クニ</t>
    </rPh>
    <rPh sb="135" eb="137">
      <t>ゲンシ</t>
    </rPh>
    <rPh sb="201" eb="203">
      <t>ゼンネン</t>
    </rPh>
    <rPh sb="203" eb="204">
      <t>ド</t>
    </rPh>
    <rPh sb="222" eb="224">
      <t>ゾウカ</t>
    </rPh>
    <rPh sb="294" eb="296">
      <t>ユウシュウ</t>
    </rPh>
    <rPh sb="296" eb="298">
      <t>スイリョウ</t>
    </rPh>
    <rPh sb="299" eb="301">
      <t>ゲンショウ</t>
    </rPh>
    <rPh sb="304" eb="306">
      <t>ゾウカ</t>
    </rPh>
    <rPh sb="343" eb="345">
      <t>テイド</t>
    </rPh>
    <rPh sb="366" eb="369">
      <t>ヘイキンチ</t>
    </rPh>
    <rPh sb="370" eb="371">
      <t>ウエ</t>
    </rPh>
    <rPh sb="383" eb="385">
      <t>テイド</t>
    </rPh>
    <phoneticPr fontId="4"/>
  </si>
  <si>
    <t>　令和２年度に簡易水道事業に地方公営企業法の全部を適用し水道事業と同一の会計に移行、令和３年1月に水道料金の引き下げを実施しましたが、効率的な水道供給などにより収益は確保しており、また、施設の老朽化対策として計画的な更新を行っていることからも、健全な経営状況といえます。
　今後は人口減少に伴う料金収入の減少が見込まれる一方、さらなる施設の更新が必要になるなど、経営は厳しさを増すと予想していますが、生活に不可欠な水道サービスの提供を継続するため、中長期的な視点に立った健全な企業経営を行っていきます。</t>
    <rPh sb="42" eb="43">
      <t>レイ</t>
    </rPh>
    <rPh sb="43" eb="44">
      <t>ワ</t>
    </rPh>
    <rPh sb="45" eb="46">
      <t>ネン</t>
    </rPh>
    <rPh sb="47" eb="48">
      <t>ガツ</t>
    </rPh>
    <rPh sb="49" eb="51">
      <t>スイドウ</t>
    </rPh>
    <rPh sb="51" eb="53">
      <t>リョウキン</t>
    </rPh>
    <rPh sb="54" eb="55">
      <t>ヒ</t>
    </rPh>
    <rPh sb="56" eb="57">
      <t>サ</t>
    </rPh>
    <rPh sb="59" eb="61">
      <t>ジッシ</t>
    </rPh>
    <rPh sb="93" eb="95">
      <t>シセツ</t>
    </rPh>
    <rPh sb="96" eb="99">
      <t>ロウキュウカ</t>
    </rPh>
    <rPh sb="99" eb="101">
      <t>タイサク</t>
    </rPh>
    <rPh sb="104" eb="106">
      <t>ケイカク</t>
    </rPh>
    <rPh sb="106" eb="107">
      <t>テキ</t>
    </rPh>
    <rPh sb="108" eb="110">
      <t>コウシン</t>
    </rPh>
    <rPh sb="111" eb="112">
      <t>オコナ</t>
    </rPh>
    <rPh sb="127" eb="129">
      <t>ジョウキョウ</t>
    </rPh>
    <rPh sb="137" eb="139">
      <t>コンゴ</t>
    </rPh>
    <rPh sb="145" eb="146">
      <t>トモナ</t>
    </rPh>
    <rPh sb="149" eb="151">
      <t>シュウニュウ</t>
    </rPh>
    <rPh sb="217" eb="219">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</si>
</sst>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1.1200000000000001</c:v>
                </c:pt>
                <c:pt idx="1">
                  <c:v>1.1200000000000001</c:v>
                </c:pt>
                <c:pt idx="2">
                  <c:v>0.55000000000000004</c:v>
                </c:pt>
                <c:pt idx="3">
                  <c:v>0.63</c:v>
                </c:pt>
                <c:pt idx="4">
                  <c:v>0.69</c:v>
                </c:pt>
              </c:numCache>
            </c:numRef>
          </c:val>
          <c:extLst>
            <c:ext xmlns:c16="http://schemas.microsoft.com/office/drawing/2014/chart" uri="{C3380CC4-5D6E-409C-BE32-E72D297353CC}">
              <c16:uniqueId val="{00000000-DECA-4624-81B7-1455500639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DECA-4624-81B7-1455500639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116.68</c:v>
                </c:pt>
                <c:pt idx="1">
                  <c:v>116.45</c:v>
                </c:pt>
                <c:pt idx="2">
                  <c:v>118.35</c:v>
                </c:pt>
                <c:pt idx="3">
                  <c:v>113.25</c:v>
                </c:pt>
                <c:pt idx="4">
                  <c:v>114.59</c:v>
                </c:pt>
              </c:numCache>
            </c:numRef>
          </c:val>
          <c:extLst>
            <c:ext xmlns:c16="http://schemas.microsoft.com/office/drawing/2014/chart" uri="{C3380CC4-5D6E-409C-BE32-E72D297353CC}">
              <c16:uniqueId val="{00000000-C8ED-4B3B-B4FF-35916F20A5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C8ED-4B3B-B4FF-35916F20A5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44.99</c:v>
                </c:pt>
                <c:pt idx="1">
                  <c:v>45.17</c:v>
                </c:pt>
                <c:pt idx="2">
                  <c:v>45.73</c:v>
                </c:pt>
                <c:pt idx="3">
                  <c:v>46.87</c:v>
                </c:pt>
                <c:pt idx="4">
                  <c:v>48.27</c:v>
                </c:pt>
              </c:numCache>
            </c:numRef>
          </c:val>
          <c:extLst>
            <c:ext xmlns:c16="http://schemas.microsoft.com/office/drawing/2014/chart" uri="{C3380CC4-5D6E-409C-BE32-E72D297353CC}">
              <c16:uniqueId val="{00000000-87FF-4FD0-8F0D-4B65DAEC23D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87FF-4FD0-8F0D-4B65DAEC23D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15.77</c:v>
                </c:pt>
                <c:pt idx="1">
                  <c:v>17.04</c:v>
                </c:pt>
                <c:pt idx="2">
                  <c:v>18.329999999999998</c:v>
                </c:pt>
                <c:pt idx="3">
                  <c:v>23.04</c:v>
                </c:pt>
                <c:pt idx="4">
                  <c:v>29.86</c:v>
                </c:pt>
              </c:numCache>
            </c:numRef>
          </c:val>
          <c:extLst>
            <c:ext xmlns:c16="http://schemas.microsoft.com/office/drawing/2014/chart" uri="{C3380CC4-5D6E-409C-BE32-E72D297353CC}">
              <c16:uniqueId val="{00000000-1BE8-44D9-86AC-AAA7082522A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1BE8-44D9-86AC-AAA7082522A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41-4A1D-8C5E-B668D5F735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B841-4A1D-8C5E-B668D5F735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193.11</c:v>
                </c:pt>
                <c:pt idx="1">
                  <c:v>200.18</c:v>
                </c:pt>
                <c:pt idx="2">
                  <c:v>198.32</c:v>
                </c:pt>
                <c:pt idx="3">
                  <c:v>194.93</c:v>
                </c:pt>
                <c:pt idx="4">
                  <c:v>187.15</c:v>
                </c:pt>
              </c:numCache>
            </c:numRef>
          </c:val>
          <c:extLst>
            <c:ext xmlns:c16="http://schemas.microsoft.com/office/drawing/2014/chart" uri="{C3380CC4-5D6E-409C-BE32-E72D297353CC}">
              <c16:uniqueId val="{00000000-493D-4E4B-B87D-DC9BEF316DE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493D-4E4B-B87D-DC9BEF316DE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480.77</c:v>
                </c:pt>
                <c:pt idx="1">
                  <c:v>487.71</c:v>
                </c:pt>
                <c:pt idx="2">
                  <c:v>474.85</c:v>
                </c:pt>
                <c:pt idx="3">
                  <c:v>487.19</c:v>
                </c:pt>
                <c:pt idx="4">
                  <c:v>540.21</c:v>
                </c:pt>
              </c:numCache>
            </c:numRef>
          </c:val>
          <c:extLst>
            <c:ext xmlns:c16="http://schemas.microsoft.com/office/drawing/2014/chart" uri="{C3380CC4-5D6E-409C-BE32-E72D297353CC}">
              <c16:uniqueId val="{00000000-A14E-4FDA-9251-F74D554F34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A14E-4FDA-9251-F74D554F34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106.09</c:v>
                </c:pt>
                <c:pt idx="1">
                  <c:v>105.63</c:v>
                </c:pt>
                <c:pt idx="2">
                  <c:v>109.01</c:v>
                </c:pt>
                <c:pt idx="3">
                  <c:v>103.2</c:v>
                </c:pt>
                <c:pt idx="4">
                  <c:v>91.46</c:v>
                </c:pt>
              </c:numCache>
            </c:numRef>
          </c:val>
          <c:extLst>
            <c:ext xmlns:c16="http://schemas.microsoft.com/office/drawing/2014/chart" uri="{C3380CC4-5D6E-409C-BE32-E72D297353CC}">
              <c16:uniqueId val="{00000000-1E78-48D2-8F8C-C57611F8AAF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1E78-48D2-8F8C-C57611F8AAF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228.97</c:v>
                </c:pt>
                <c:pt idx="1">
                  <c:v>230.44</c:v>
                </c:pt>
                <c:pt idx="2">
                  <c:v>221.29</c:v>
                </c:pt>
                <c:pt idx="3">
                  <c:v>222.94</c:v>
                </c:pt>
                <c:pt idx="4">
                  <c:v>223.73</c:v>
                </c:pt>
              </c:numCache>
            </c:numRef>
          </c:val>
          <c:extLst>
            <c:ext xmlns:c16="http://schemas.microsoft.com/office/drawing/2014/chart" uri="{C3380CC4-5D6E-409C-BE32-E72D297353CC}">
              <c16:uniqueId val="{00000000-93D9-47D3-8F2B-A96DD719638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93D9-47D3-8F2B-A96DD719638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52.61</c:v>
                </c:pt>
                <c:pt idx="1">
                  <c:v>51.93</c:v>
                </c:pt>
                <c:pt idx="2">
                  <c:v>52.47</c:v>
                </c:pt>
                <c:pt idx="3">
                  <c:v>53.12</c:v>
                </c:pt>
                <c:pt idx="4">
                  <c:v>50.98</c:v>
                </c:pt>
              </c:numCache>
            </c:numRef>
          </c:val>
          <c:extLst>
            <c:ext xmlns:c16="http://schemas.microsoft.com/office/drawing/2014/chart" uri="{C3380CC4-5D6E-409C-BE32-E72D297353CC}">
              <c16:uniqueId val="{00000000-E76E-4263-95E6-A3E67384D0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E76E-4263-95E6-A3E67384D0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90.57</c:v>
                </c:pt>
                <c:pt idx="1">
                  <c:v>91.44</c:v>
                </c:pt>
                <c:pt idx="2">
                  <c:v>89.94</c:v>
                </c:pt>
                <c:pt idx="3">
                  <c:v>88.75</c:v>
                </c:pt>
                <c:pt idx="4">
                  <c:v>90.83</c:v>
                </c:pt>
              </c:numCache>
            </c:numRef>
          </c:val>
          <c:extLst>
            <c:ext xmlns:c16="http://schemas.microsoft.com/office/drawing/2014/chart" uri="{C3380CC4-5D6E-409C-BE32-E72D297353CC}">
              <c16:uniqueId val="{00000000-59E6-4EB7-A469-9583CF2E56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59E6-4EB7-A469-9583CF2E56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北海道　帯広市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164014</v>
      </c>
      <c r="AM8" s="45"/>
      <c r="AN8" s="45"/>
      <c r="AO8" s="45"/>
      <c r="AP8" s="45"/>
      <c r="AQ8" s="45"/>
      <c r="AR8" s="45"/>
      <c r="AS8" s="45"/>
      <c r="AT8" s="46">
        <f>データ!$S$6</f>
        <v>619.34</v>
      </c>
      <c r="AU8" s="47"/>
      <c r="AV8" s="47"/>
      <c r="AW8" s="47"/>
      <c r="AX8" s="47"/>
      <c r="AY8" s="47"/>
      <c r="AZ8" s="47"/>
      <c r="BA8" s="47"/>
      <c r="BB8" s="48">
        <f>データ!$T$6</f>
        <v>264.82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51.39</v>
      </c>
      <c r="J10" s="47"/>
      <c r="K10" s="47"/>
      <c r="L10" s="47"/>
      <c r="M10" s="47"/>
      <c r="N10" s="47"/>
      <c r="O10" s="75"/>
      <c r="P10" s="48">
        <f>データ!$P$6</f>
        <v>99.84</v>
      </c>
      <c r="Q10" s="48"/>
      <c r="R10" s="48"/>
      <c r="S10" s="48"/>
      <c r="T10" s="48"/>
      <c r="U10" s="48"/>
      <c r="V10" s="48"/>
      <c r="W10" s="45">
        <f>データ!$Q$6</f>
        <v>4015</v>
      </c>
      <c r="X10" s="45"/>
      <c r="Y10" s="45"/>
      <c r="Z10" s="45"/>
      <c r="AA10" s="45"/>
      <c r="AB10" s="45"/>
      <c r="AC10" s="45"/>
      <c r="AD10" s="2"/>
      <c r="AE10" s="2"/>
      <c r="AF10" s="2"/>
      <c r="AG10" s="2"/>
      <c r="AH10" s="2"/>
      <c r="AI10" s="2"/>
      <c r="AJ10" s="2"/>
      <c r="AK10" s="2"/>
      <c r="AL10" s="45">
        <f>データ!$U$6</f>
        <v>162953</v>
      </c>
      <c r="AM10" s="45"/>
      <c r="AN10" s="45"/>
      <c r="AO10" s="45"/>
      <c r="AP10" s="45"/>
      <c r="AQ10" s="45"/>
      <c r="AR10" s="45"/>
      <c r="AS10" s="45"/>
      <c r="AT10" s="46">
        <f>データ!$V$6</f>
        <v>362.59</v>
      </c>
      <c r="AU10" s="47"/>
      <c r="AV10" s="47"/>
      <c r="AW10" s="47"/>
      <c r="AX10" s="47"/>
      <c r="AY10" s="47"/>
      <c r="AZ10" s="47"/>
      <c r="BA10" s="47"/>
      <c r="BB10" s="48">
        <f>データ!$W$6</f>
        <v>449.41</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6" t="s">
        <v>113</v>
      </c>
      <c r="BM16" s="77"/>
      <c r="BN16" s="77"/>
      <c r="BO16" s="77"/>
      <c r="BP16" s="77"/>
      <c r="BQ16" s="77"/>
      <c r="BR16" s="77"/>
      <c r="BS16" s="77"/>
      <c r="BT16" s="77"/>
      <c r="BU16" s="77"/>
      <c r="BV16" s="77"/>
      <c r="BW16" s="77"/>
      <c r="BX16" s="77"/>
      <c r="BY16" s="77"/>
      <c r="BZ16" s="7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6"/>
      <c r="BM17" s="77"/>
      <c r="BN17" s="77"/>
      <c r="BO17" s="77"/>
      <c r="BP17" s="77"/>
      <c r="BQ17" s="77"/>
      <c r="BR17" s="77"/>
      <c r="BS17" s="77"/>
      <c r="BT17" s="77"/>
      <c r="BU17" s="77"/>
      <c r="BV17" s="77"/>
      <c r="BW17" s="77"/>
      <c r="BX17" s="77"/>
      <c r="BY17" s="77"/>
      <c r="BZ17" s="7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6"/>
      <c r="BM18" s="77"/>
      <c r="BN18" s="77"/>
      <c r="BO18" s="77"/>
      <c r="BP18" s="77"/>
      <c r="BQ18" s="77"/>
      <c r="BR18" s="77"/>
      <c r="BS18" s="77"/>
      <c r="BT18" s="77"/>
      <c r="BU18" s="77"/>
      <c r="BV18" s="77"/>
      <c r="BW18" s="77"/>
      <c r="BX18" s="77"/>
      <c r="BY18" s="77"/>
      <c r="BZ18" s="7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6"/>
      <c r="BM19" s="77"/>
      <c r="BN19" s="77"/>
      <c r="BO19" s="77"/>
      <c r="BP19" s="77"/>
      <c r="BQ19" s="77"/>
      <c r="BR19" s="77"/>
      <c r="BS19" s="77"/>
      <c r="BT19" s="77"/>
      <c r="BU19" s="77"/>
      <c r="BV19" s="77"/>
      <c r="BW19" s="77"/>
      <c r="BX19" s="77"/>
      <c r="BY19" s="77"/>
      <c r="BZ19" s="7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6"/>
      <c r="BM20" s="77"/>
      <c r="BN20" s="77"/>
      <c r="BO20" s="77"/>
      <c r="BP20" s="77"/>
      <c r="BQ20" s="77"/>
      <c r="BR20" s="77"/>
      <c r="BS20" s="77"/>
      <c r="BT20" s="77"/>
      <c r="BU20" s="77"/>
      <c r="BV20" s="77"/>
      <c r="BW20" s="77"/>
      <c r="BX20" s="77"/>
      <c r="BY20" s="77"/>
      <c r="BZ20" s="7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6"/>
      <c r="BM21" s="77"/>
      <c r="BN21" s="77"/>
      <c r="BO21" s="77"/>
      <c r="BP21" s="77"/>
      <c r="BQ21" s="77"/>
      <c r="BR21" s="77"/>
      <c r="BS21" s="77"/>
      <c r="BT21" s="77"/>
      <c r="BU21" s="77"/>
      <c r="BV21" s="77"/>
      <c r="BW21" s="77"/>
      <c r="BX21" s="77"/>
      <c r="BY21" s="77"/>
      <c r="BZ21" s="7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6"/>
      <c r="BM22" s="77"/>
      <c r="BN22" s="77"/>
      <c r="BO22" s="77"/>
      <c r="BP22" s="77"/>
      <c r="BQ22" s="77"/>
      <c r="BR22" s="77"/>
      <c r="BS22" s="77"/>
      <c r="BT22" s="77"/>
      <c r="BU22" s="77"/>
      <c r="BV22" s="77"/>
      <c r="BW22" s="77"/>
      <c r="BX22" s="77"/>
      <c r="BY22" s="77"/>
      <c r="BZ22" s="7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6"/>
      <c r="BM23" s="77"/>
      <c r="BN23" s="77"/>
      <c r="BO23" s="77"/>
      <c r="BP23" s="77"/>
      <c r="BQ23" s="77"/>
      <c r="BR23" s="77"/>
      <c r="BS23" s="77"/>
      <c r="BT23" s="77"/>
      <c r="BU23" s="77"/>
      <c r="BV23" s="77"/>
      <c r="BW23" s="77"/>
      <c r="BX23" s="77"/>
      <c r="BY23" s="77"/>
      <c r="BZ23" s="7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6"/>
      <c r="BM24" s="77"/>
      <c r="BN24" s="77"/>
      <c r="BO24" s="77"/>
      <c r="BP24" s="77"/>
      <c r="BQ24" s="77"/>
      <c r="BR24" s="77"/>
      <c r="BS24" s="77"/>
      <c r="BT24" s="77"/>
      <c r="BU24" s="77"/>
      <c r="BV24" s="77"/>
      <c r="BW24" s="77"/>
      <c r="BX24" s="77"/>
      <c r="BY24" s="77"/>
      <c r="BZ24" s="7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6"/>
      <c r="BM25" s="77"/>
      <c r="BN25" s="77"/>
      <c r="BO25" s="77"/>
      <c r="BP25" s="77"/>
      <c r="BQ25" s="77"/>
      <c r="BR25" s="77"/>
      <c r="BS25" s="77"/>
      <c r="BT25" s="77"/>
      <c r="BU25" s="77"/>
      <c r="BV25" s="77"/>
      <c r="BW25" s="77"/>
      <c r="BX25" s="77"/>
      <c r="BY25" s="77"/>
      <c r="BZ25" s="7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6"/>
      <c r="BM26" s="77"/>
      <c r="BN26" s="77"/>
      <c r="BO26" s="77"/>
      <c r="BP26" s="77"/>
      <c r="BQ26" s="77"/>
      <c r="BR26" s="77"/>
      <c r="BS26" s="77"/>
      <c r="BT26" s="77"/>
      <c r="BU26" s="77"/>
      <c r="BV26" s="77"/>
      <c r="BW26" s="77"/>
      <c r="BX26" s="77"/>
      <c r="BY26" s="77"/>
      <c r="BZ26" s="7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6"/>
      <c r="BM27" s="77"/>
      <c r="BN27" s="77"/>
      <c r="BO27" s="77"/>
      <c r="BP27" s="77"/>
      <c r="BQ27" s="77"/>
      <c r="BR27" s="77"/>
      <c r="BS27" s="77"/>
      <c r="BT27" s="77"/>
      <c r="BU27" s="77"/>
      <c r="BV27" s="77"/>
      <c r="BW27" s="77"/>
      <c r="BX27" s="77"/>
      <c r="BY27" s="77"/>
      <c r="BZ27" s="7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6"/>
      <c r="BM28" s="77"/>
      <c r="BN28" s="77"/>
      <c r="BO28" s="77"/>
      <c r="BP28" s="77"/>
      <c r="BQ28" s="77"/>
      <c r="BR28" s="77"/>
      <c r="BS28" s="77"/>
      <c r="BT28" s="77"/>
      <c r="BU28" s="77"/>
      <c r="BV28" s="77"/>
      <c r="BW28" s="77"/>
      <c r="BX28" s="77"/>
      <c r="BY28" s="77"/>
      <c r="BZ28" s="7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6"/>
      <c r="BM29" s="77"/>
      <c r="BN29" s="77"/>
      <c r="BO29" s="77"/>
      <c r="BP29" s="77"/>
      <c r="BQ29" s="77"/>
      <c r="BR29" s="77"/>
      <c r="BS29" s="77"/>
      <c r="BT29" s="77"/>
      <c r="BU29" s="77"/>
      <c r="BV29" s="77"/>
      <c r="BW29" s="77"/>
      <c r="BX29" s="77"/>
      <c r="BY29" s="77"/>
      <c r="BZ29" s="7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6"/>
      <c r="BM30" s="77"/>
      <c r="BN30" s="77"/>
      <c r="BO30" s="77"/>
      <c r="BP30" s="77"/>
      <c r="BQ30" s="77"/>
      <c r="BR30" s="77"/>
      <c r="BS30" s="77"/>
      <c r="BT30" s="77"/>
      <c r="BU30" s="77"/>
      <c r="BV30" s="77"/>
      <c r="BW30" s="77"/>
      <c r="BX30" s="77"/>
      <c r="BY30" s="77"/>
      <c r="BZ30" s="7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6"/>
      <c r="BM31" s="77"/>
      <c r="BN31" s="77"/>
      <c r="BO31" s="77"/>
      <c r="BP31" s="77"/>
      <c r="BQ31" s="77"/>
      <c r="BR31" s="77"/>
      <c r="BS31" s="77"/>
      <c r="BT31" s="77"/>
      <c r="BU31" s="77"/>
      <c r="BV31" s="77"/>
      <c r="BW31" s="77"/>
      <c r="BX31" s="77"/>
      <c r="BY31" s="77"/>
      <c r="BZ31" s="7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6"/>
      <c r="BM32" s="77"/>
      <c r="BN32" s="77"/>
      <c r="BO32" s="77"/>
      <c r="BP32" s="77"/>
      <c r="BQ32" s="77"/>
      <c r="BR32" s="77"/>
      <c r="BS32" s="77"/>
      <c r="BT32" s="77"/>
      <c r="BU32" s="77"/>
      <c r="BV32" s="77"/>
      <c r="BW32" s="77"/>
      <c r="BX32" s="77"/>
      <c r="BY32" s="77"/>
      <c r="BZ32" s="7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6"/>
      <c r="BM33" s="77"/>
      <c r="BN33" s="77"/>
      <c r="BO33" s="77"/>
      <c r="BP33" s="77"/>
      <c r="BQ33" s="77"/>
      <c r="BR33" s="77"/>
      <c r="BS33" s="77"/>
      <c r="BT33" s="77"/>
      <c r="BU33" s="77"/>
      <c r="BV33" s="77"/>
      <c r="BW33" s="77"/>
      <c r="BX33" s="77"/>
      <c r="BY33" s="77"/>
      <c r="BZ33" s="7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6"/>
      <c r="BM34" s="77"/>
      <c r="BN34" s="77"/>
      <c r="BO34" s="77"/>
      <c r="BP34" s="77"/>
      <c r="BQ34" s="77"/>
      <c r="BR34" s="77"/>
      <c r="BS34" s="77"/>
      <c r="BT34" s="77"/>
      <c r="BU34" s="77"/>
      <c r="BV34" s="77"/>
      <c r="BW34" s="77"/>
      <c r="BX34" s="77"/>
      <c r="BY34" s="77"/>
      <c r="BZ34" s="7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6"/>
      <c r="BM35" s="77"/>
      <c r="BN35" s="77"/>
      <c r="BO35" s="77"/>
      <c r="BP35" s="77"/>
      <c r="BQ35" s="77"/>
      <c r="BR35" s="77"/>
      <c r="BS35" s="77"/>
      <c r="BT35" s="77"/>
      <c r="BU35" s="77"/>
      <c r="BV35" s="77"/>
      <c r="BW35" s="77"/>
      <c r="BX35" s="77"/>
      <c r="BY35" s="77"/>
      <c r="BZ35" s="7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6"/>
      <c r="BM36" s="77"/>
      <c r="BN36" s="77"/>
      <c r="BO36" s="77"/>
      <c r="BP36" s="77"/>
      <c r="BQ36" s="77"/>
      <c r="BR36" s="77"/>
      <c r="BS36" s="77"/>
      <c r="BT36" s="77"/>
      <c r="BU36" s="77"/>
      <c r="BV36" s="77"/>
      <c r="BW36" s="77"/>
      <c r="BX36" s="77"/>
      <c r="BY36" s="77"/>
      <c r="BZ36" s="7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6"/>
      <c r="BM37" s="77"/>
      <c r="BN37" s="77"/>
      <c r="BO37" s="77"/>
      <c r="BP37" s="77"/>
      <c r="BQ37" s="77"/>
      <c r="BR37" s="77"/>
      <c r="BS37" s="77"/>
      <c r="BT37" s="77"/>
      <c r="BU37" s="77"/>
      <c r="BV37" s="77"/>
      <c r="BW37" s="77"/>
      <c r="BX37" s="77"/>
      <c r="BY37" s="77"/>
      <c r="BZ37" s="7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6"/>
      <c r="BM38" s="77"/>
      <c r="BN38" s="77"/>
      <c r="BO38" s="77"/>
      <c r="BP38" s="77"/>
      <c r="BQ38" s="77"/>
      <c r="BR38" s="77"/>
      <c r="BS38" s="77"/>
      <c r="BT38" s="77"/>
      <c r="BU38" s="77"/>
      <c r="BV38" s="77"/>
      <c r="BW38" s="77"/>
      <c r="BX38" s="77"/>
      <c r="BY38" s="77"/>
      <c r="BZ38" s="7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6"/>
      <c r="BM39" s="77"/>
      <c r="BN39" s="77"/>
      <c r="BO39" s="77"/>
      <c r="BP39" s="77"/>
      <c r="BQ39" s="77"/>
      <c r="BR39" s="77"/>
      <c r="BS39" s="77"/>
      <c r="BT39" s="77"/>
      <c r="BU39" s="77"/>
      <c r="BV39" s="77"/>
      <c r="BW39" s="77"/>
      <c r="BX39" s="77"/>
      <c r="BY39" s="77"/>
      <c r="BZ39" s="7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6"/>
      <c r="BM40" s="77"/>
      <c r="BN40" s="77"/>
      <c r="BO40" s="77"/>
      <c r="BP40" s="77"/>
      <c r="BQ40" s="77"/>
      <c r="BR40" s="77"/>
      <c r="BS40" s="77"/>
      <c r="BT40" s="77"/>
      <c r="BU40" s="77"/>
      <c r="BV40" s="77"/>
      <c r="BW40" s="77"/>
      <c r="BX40" s="77"/>
      <c r="BY40" s="77"/>
      <c r="BZ40" s="7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6"/>
      <c r="BM41" s="77"/>
      <c r="BN41" s="77"/>
      <c r="BO41" s="77"/>
      <c r="BP41" s="77"/>
      <c r="BQ41" s="77"/>
      <c r="BR41" s="77"/>
      <c r="BS41" s="77"/>
      <c r="BT41" s="77"/>
      <c r="BU41" s="77"/>
      <c r="BV41" s="77"/>
      <c r="BW41" s="77"/>
      <c r="BX41" s="77"/>
      <c r="BY41" s="77"/>
      <c r="BZ41" s="7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6"/>
      <c r="BM42" s="77"/>
      <c r="BN42" s="77"/>
      <c r="BO42" s="77"/>
      <c r="BP42" s="77"/>
      <c r="BQ42" s="77"/>
      <c r="BR42" s="77"/>
      <c r="BS42" s="77"/>
      <c r="BT42" s="77"/>
      <c r="BU42" s="77"/>
      <c r="BV42" s="77"/>
      <c r="BW42" s="77"/>
      <c r="BX42" s="77"/>
      <c r="BY42" s="77"/>
      <c r="BZ42" s="7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6"/>
      <c r="BM43" s="77"/>
      <c r="BN43" s="77"/>
      <c r="BO43" s="77"/>
      <c r="BP43" s="77"/>
      <c r="BQ43" s="77"/>
      <c r="BR43" s="77"/>
      <c r="BS43" s="77"/>
      <c r="BT43" s="77"/>
      <c r="BU43" s="77"/>
      <c r="BV43" s="77"/>
      <c r="BW43" s="77"/>
      <c r="BX43" s="77"/>
      <c r="BY43" s="77"/>
      <c r="BZ43" s="7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6" t="s">
        <v>112</v>
      </c>
      <c r="BM47" s="77"/>
      <c r="BN47" s="77"/>
      <c r="BO47" s="77"/>
      <c r="BP47" s="77"/>
      <c r="BQ47" s="77"/>
      <c r="BR47" s="77"/>
      <c r="BS47" s="77"/>
      <c r="BT47" s="77"/>
      <c r="BU47" s="77"/>
      <c r="BV47" s="77"/>
      <c r="BW47" s="77"/>
      <c r="BX47" s="77"/>
      <c r="BY47" s="77"/>
      <c r="BZ47" s="7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6"/>
      <c r="BM48" s="77"/>
      <c r="BN48" s="77"/>
      <c r="BO48" s="77"/>
      <c r="BP48" s="77"/>
      <c r="BQ48" s="77"/>
      <c r="BR48" s="77"/>
      <c r="BS48" s="77"/>
      <c r="BT48" s="77"/>
      <c r="BU48" s="77"/>
      <c r="BV48" s="77"/>
      <c r="BW48" s="77"/>
      <c r="BX48" s="77"/>
      <c r="BY48" s="77"/>
      <c r="BZ48" s="7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6"/>
      <c r="BM49" s="77"/>
      <c r="BN49" s="77"/>
      <c r="BO49" s="77"/>
      <c r="BP49" s="77"/>
      <c r="BQ49" s="77"/>
      <c r="BR49" s="77"/>
      <c r="BS49" s="77"/>
      <c r="BT49" s="77"/>
      <c r="BU49" s="77"/>
      <c r="BV49" s="77"/>
      <c r="BW49" s="77"/>
      <c r="BX49" s="77"/>
      <c r="BY49" s="77"/>
      <c r="BZ49" s="7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6"/>
      <c r="BM50" s="77"/>
      <c r="BN50" s="77"/>
      <c r="BO50" s="77"/>
      <c r="BP50" s="77"/>
      <c r="BQ50" s="77"/>
      <c r="BR50" s="77"/>
      <c r="BS50" s="77"/>
      <c r="BT50" s="77"/>
      <c r="BU50" s="77"/>
      <c r="BV50" s="77"/>
      <c r="BW50" s="77"/>
      <c r="BX50" s="77"/>
      <c r="BY50" s="77"/>
      <c r="BZ50" s="7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6"/>
      <c r="BM51" s="77"/>
      <c r="BN51" s="77"/>
      <c r="BO51" s="77"/>
      <c r="BP51" s="77"/>
      <c r="BQ51" s="77"/>
      <c r="BR51" s="77"/>
      <c r="BS51" s="77"/>
      <c r="BT51" s="77"/>
      <c r="BU51" s="77"/>
      <c r="BV51" s="77"/>
      <c r="BW51" s="77"/>
      <c r="BX51" s="77"/>
      <c r="BY51" s="77"/>
      <c r="BZ51" s="7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6"/>
      <c r="BM52" s="77"/>
      <c r="BN52" s="77"/>
      <c r="BO52" s="77"/>
      <c r="BP52" s="77"/>
      <c r="BQ52" s="77"/>
      <c r="BR52" s="77"/>
      <c r="BS52" s="77"/>
      <c r="BT52" s="77"/>
      <c r="BU52" s="77"/>
      <c r="BV52" s="77"/>
      <c r="BW52" s="77"/>
      <c r="BX52" s="77"/>
      <c r="BY52" s="77"/>
      <c r="BZ52" s="7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6"/>
      <c r="BM53" s="77"/>
      <c r="BN53" s="77"/>
      <c r="BO53" s="77"/>
      <c r="BP53" s="77"/>
      <c r="BQ53" s="77"/>
      <c r="BR53" s="77"/>
      <c r="BS53" s="77"/>
      <c r="BT53" s="77"/>
      <c r="BU53" s="77"/>
      <c r="BV53" s="77"/>
      <c r="BW53" s="77"/>
      <c r="BX53" s="77"/>
      <c r="BY53" s="77"/>
      <c r="BZ53" s="7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6"/>
      <c r="BM54" s="77"/>
      <c r="BN54" s="77"/>
      <c r="BO54" s="77"/>
      <c r="BP54" s="77"/>
      <c r="BQ54" s="77"/>
      <c r="BR54" s="77"/>
      <c r="BS54" s="77"/>
      <c r="BT54" s="77"/>
      <c r="BU54" s="77"/>
      <c r="BV54" s="77"/>
      <c r="BW54" s="77"/>
      <c r="BX54" s="77"/>
      <c r="BY54" s="77"/>
      <c r="BZ54" s="7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6"/>
      <c r="BM55" s="77"/>
      <c r="BN55" s="77"/>
      <c r="BO55" s="77"/>
      <c r="BP55" s="77"/>
      <c r="BQ55" s="77"/>
      <c r="BR55" s="77"/>
      <c r="BS55" s="77"/>
      <c r="BT55" s="77"/>
      <c r="BU55" s="77"/>
      <c r="BV55" s="77"/>
      <c r="BW55" s="77"/>
      <c r="BX55" s="77"/>
      <c r="BY55" s="77"/>
      <c r="BZ55" s="7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6"/>
      <c r="BM56" s="77"/>
      <c r="BN56" s="77"/>
      <c r="BO56" s="77"/>
      <c r="BP56" s="77"/>
      <c r="BQ56" s="77"/>
      <c r="BR56" s="77"/>
      <c r="BS56" s="77"/>
      <c r="BT56" s="77"/>
      <c r="BU56" s="77"/>
      <c r="BV56" s="77"/>
      <c r="BW56" s="77"/>
      <c r="BX56" s="77"/>
      <c r="BY56" s="77"/>
      <c r="BZ56" s="7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6"/>
      <c r="BM57" s="77"/>
      <c r="BN57" s="77"/>
      <c r="BO57" s="77"/>
      <c r="BP57" s="77"/>
      <c r="BQ57" s="77"/>
      <c r="BR57" s="77"/>
      <c r="BS57" s="77"/>
      <c r="BT57" s="77"/>
      <c r="BU57" s="77"/>
      <c r="BV57" s="77"/>
      <c r="BW57" s="77"/>
      <c r="BX57" s="77"/>
      <c r="BY57" s="77"/>
      <c r="BZ57" s="7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6"/>
      <c r="BM58" s="77"/>
      <c r="BN58" s="77"/>
      <c r="BO58" s="77"/>
      <c r="BP58" s="77"/>
      <c r="BQ58" s="77"/>
      <c r="BR58" s="77"/>
      <c r="BS58" s="77"/>
      <c r="BT58" s="77"/>
      <c r="BU58" s="77"/>
      <c r="BV58" s="77"/>
      <c r="BW58" s="77"/>
      <c r="BX58" s="77"/>
      <c r="BY58" s="77"/>
      <c r="BZ58" s="7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6"/>
      <c r="BM59" s="77"/>
      <c r="BN59" s="77"/>
      <c r="BO59" s="77"/>
      <c r="BP59" s="77"/>
      <c r="BQ59" s="77"/>
      <c r="BR59" s="77"/>
      <c r="BS59" s="77"/>
      <c r="BT59" s="77"/>
      <c r="BU59" s="77"/>
      <c r="BV59" s="77"/>
      <c r="BW59" s="77"/>
      <c r="BX59" s="77"/>
      <c r="BY59" s="77"/>
      <c r="BZ59" s="78"/>
    </row>
    <row r="60" spans="1:78" ht="13.5" customHeight="1" x14ac:dyDescent="0.2">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6"/>
      <c r="BM60" s="77"/>
      <c r="BN60" s="77"/>
      <c r="BO60" s="77"/>
      <c r="BP60" s="77"/>
      <c r="BQ60" s="77"/>
      <c r="BR60" s="77"/>
      <c r="BS60" s="77"/>
      <c r="BT60" s="77"/>
      <c r="BU60" s="77"/>
      <c r="BV60" s="77"/>
      <c r="BW60" s="77"/>
      <c r="BX60" s="77"/>
      <c r="BY60" s="77"/>
      <c r="BZ60" s="78"/>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6"/>
      <c r="BM61" s="77"/>
      <c r="BN61" s="77"/>
      <c r="BO61" s="77"/>
      <c r="BP61" s="77"/>
      <c r="BQ61" s="77"/>
      <c r="BR61" s="77"/>
      <c r="BS61" s="77"/>
      <c r="BT61" s="77"/>
      <c r="BU61" s="77"/>
      <c r="BV61" s="77"/>
      <c r="BW61" s="77"/>
      <c r="BX61" s="77"/>
      <c r="BY61" s="77"/>
      <c r="BZ61" s="7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6"/>
      <c r="BM62" s="77"/>
      <c r="BN62" s="77"/>
      <c r="BO62" s="77"/>
      <c r="BP62" s="77"/>
      <c r="BQ62" s="77"/>
      <c r="BR62" s="77"/>
      <c r="BS62" s="77"/>
      <c r="BT62" s="77"/>
      <c r="BU62" s="77"/>
      <c r="BV62" s="77"/>
      <c r="BW62" s="77"/>
      <c r="BX62" s="77"/>
      <c r="BY62" s="77"/>
      <c r="BZ62" s="7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114</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17hXfGzMJdYwhEzecL0H2uaCRFaqxEDUWyQOUUSSLLfrAeHf/bSjVOhoBBqv7ykCGuPsOtEKLki2V0HrmatCA==" saltValue="hX8G+YKBccL/QPu3/TyHoQ==" spinCount="100000" sheet="1" objects="1" scenarios="1" formatCells="0" formatColumns="0" formatRows="0"/>
  <mergeCells count="48">
    <mergeCell ref="BL16:BZ44"/>
    <mergeCell ref="BL47:BZ63"/>
    <mergeCell ref="BL66:BZ82"/>
    <mergeCell ref="BL45:BZ46"/>
    <mergeCell ref="B60:BJ61"/>
    <mergeCell ref="BL64:BZ65"/>
    <mergeCell ref="BL11:BZ13"/>
    <mergeCell ref="B14:BJ15"/>
    <mergeCell ref="BL14:BZ15"/>
    <mergeCell ref="B10:H10"/>
    <mergeCell ref="I10:O10"/>
    <mergeCell ref="P10:V10"/>
    <mergeCell ref="W10:AC10"/>
    <mergeCell ref="AL10:AS10"/>
    <mergeCell ref="AT10:BA10"/>
    <mergeCell ref="AT9:BA9"/>
    <mergeCell ref="BB9:BI9"/>
    <mergeCell ref="BL9:BM9"/>
    <mergeCell ref="BN9:BY9"/>
    <mergeCell ref="BB10:BI10"/>
    <mergeCell ref="BL10:BM10"/>
    <mergeCell ref="BN10:BY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12076</v>
      </c>
      <c r="D6" s="20">
        <f t="shared" si="3"/>
        <v>46</v>
      </c>
      <c r="E6" s="20">
        <f t="shared" si="3"/>
        <v>1</v>
      </c>
      <c r="F6" s="20">
        <f t="shared" si="3"/>
        <v>0</v>
      </c>
      <c r="G6" s="20">
        <f t="shared" si="3"/>
        <v>1</v>
      </c>
      <c r="H6" s="20" t="str">
        <f t="shared" si="3"/>
        <v>北海道　帯広市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51.39</v>
      </c>
      <c r="P6" s="21">
        <f t="shared" si="3"/>
        <v>99.84</v>
      </c>
      <c r="Q6" s="21">
        <f t="shared" si="3"/>
        <v>4015</v>
      </c>
      <c r="R6" s="21">
        <f t="shared" si="3"/>
        <v>164014</v>
      </c>
      <c r="S6" s="21">
        <f t="shared" si="3"/>
        <v>619.34</v>
      </c>
      <c r="T6" s="21">
        <f t="shared" si="3"/>
        <v>264.82</v>
      </c>
      <c r="U6" s="21">
        <f t="shared" si="3"/>
        <v>162953</v>
      </c>
      <c r="V6" s="21">
        <f t="shared" si="3"/>
        <v>362.59</v>
      </c>
      <c r="W6" s="21">
        <f t="shared" si="3"/>
        <v>449.41</v>
      </c>
      <c r="X6" s="22">
        <f>IF(X7="",NA(),X7)</f>
        <v>116.68</v>
      </c>
      <c r="Y6" s="22">
        <f t="shared" ref="Y6:AG6" si="4">IF(Y7="",NA(),Y7)</f>
        <v>116.45</v>
      </c>
      <c r="Z6" s="22">
        <f t="shared" si="4"/>
        <v>118.35</v>
      </c>
      <c r="AA6" s="22">
        <f t="shared" si="4"/>
        <v>113.25</v>
      </c>
      <c r="AB6" s="22">
        <f t="shared" si="4"/>
        <v>114.59</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193.11</v>
      </c>
      <c r="AU6" s="22">
        <f t="shared" ref="AU6:BC6" si="6">IF(AU7="",NA(),AU7)</f>
        <v>200.18</v>
      </c>
      <c r="AV6" s="22">
        <f t="shared" si="6"/>
        <v>198.32</v>
      </c>
      <c r="AW6" s="22">
        <f t="shared" si="6"/>
        <v>194.93</v>
      </c>
      <c r="AX6" s="22">
        <f t="shared" si="6"/>
        <v>187.15</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480.77</v>
      </c>
      <c r="BF6" s="22">
        <f t="shared" ref="BF6:BN6" si="7">IF(BF7="",NA(),BF7)</f>
        <v>487.71</v>
      </c>
      <c r="BG6" s="22">
        <f t="shared" si="7"/>
        <v>474.85</v>
      </c>
      <c r="BH6" s="22">
        <f t="shared" si="7"/>
        <v>487.19</v>
      </c>
      <c r="BI6" s="22">
        <f t="shared" si="7"/>
        <v>540.21</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106.09</v>
      </c>
      <c r="BQ6" s="22">
        <f t="shared" ref="BQ6:BY6" si="8">IF(BQ7="",NA(),BQ7)</f>
        <v>105.63</v>
      </c>
      <c r="BR6" s="22">
        <f t="shared" si="8"/>
        <v>109.01</v>
      </c>
      <c r="BS6" s="22">
        <f t="shared" si="8"/>
        <v>103.2</v>
      </c>
      <c r="BT6" s="22">
        <f t="shared" si="8"/>
        <v>91.46</v>
      </c>
      <c r="BU6" s="22">
        <f t="shared" si="8"/>
        <v>104.84</v>
      </c>
      <c r="BV6" s="22">
        <f t="shared" si="8"/>
        <v>106.11</v>
      </c>
      <c r="BW6" s="22">
        <f t="shared" si="8"/>
        <v>103.75</v>
      </c>
      <c r="BX6" s="22">
        <f t="shared" si="8"/>
        <v>105.3</v>
      </c>
      <c r="BY6" s="22">
        <f t="shared" si="8"/>
        <v>99.41</v>
      </c>
      <c r="BZ6" s="21" t="str">
        <f>IF(BZ7="","",IF(BZ7="-","【-】","【"&amp;SUBSTITUTE(TEXT(BZ7,"#,##0.00"),"-","△")&amp;"】"))</f>
        <v>【97.47】</v>
      </c>
      <c r="CA6" s="22">
        <f>IF(CA7="",NA(),CA7)</f>
        <v>228.97</v>
      </c>
      <c r="CB6" s="22">
        <f t="shared" ref="CB6:CJ6" si="9">IF(CB7="",NA(),CB7)</f>
        <v>230.44</v>
      </c>
      <c r="CC6" s="22">
        <f t="shared" si="9"/>
        <v>221.29</v>
      </c>
      <c r="CD6" s="22">
        <f t="shared" si="9"/>
        <v>222.94</v>
      </c>
      <c r="CE6" s="22">
        <f t="shared" si="9"/>
        <v>223.73</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52.61</v>
      </c>
      <c r="CM6" s="22">
        <f t="shared" ref="CM6:CU6" si="10">IF(CM7="",NA(),CM7)</f>
        <v>51.93</v>
      </c>
      <c r="CN6" s="22">
        <f t="shared" si="10"/>
        <v>52.47</v>
      </c>
      <c r="CO6" s="22">
        <f t="shared" si="10"/>
        <v>53.12</v>
      </c>
      <c r="CP6" s="22">
        <f t="shared" si="10"/>
        <v>50.98</v>
      </c>
      <c r="CQ6" s="22">
        <f t="shared" si="10"/>
        <v>62.32</v>
      </c>
      <c r="CR6" s="22">
        <f t="shared" si="10"/>
        <v>61.71</v>
      </c>
      <c r="CS6" s="22">
        <f t="shared" si="10"/>
        <v>63.12</v>
      </c>
      <c r="CT6" s="22">
        <f t="shared" si="10"/>
        <v>62.57</v>
      </c>
      <c r="CU6" s="22">
        <f t="shared" si="10"/>
        <v>61.56</v>
      </c>
      <c r="CV6" s="21" t="str">
        <f>IF(CV7="","",IF(CV7="-","【-】","【"&amp;SUBSTITUTE(TEXT(CV7,"#,##0.00"),"-","△")&amp;"】"))</f>
        <v>【59.97】</v>
      </c>
      <c r="CW6" s="22">
        <f>IF(CW7="",NA(),CW7)</f>
        <v>90.57</v>
      </c>
      <c r="CX6" s="22">
        <f t="shared" ref="CX6:DF6" si="11">IF(CX7="",NA(),CX7)</f>
        <v>91.44</v>
      </c>
      <c r="CY6" s="22">
        <f t="shared" si="11"/>
        <v>89.94</v>
      </c>
      <c r="CZ6" s="22">
        <f t="shared" si="11"/>
        <v>88.75</v>
      </c>
      <c r="DA6" s="22">
        <f t="shared" si="11"/>
        <v>90.83</v>
      </c>
      <c r="DB6" s="22">
        <f t="shared" si="11"/>
        <v>90.19</v>
      </c>
      <c r="DC6" s="22">
        <f t="shared" si="11"/>
        <v>90.03</v>
      </c>
      <c r="DD6" s="22">
        <f t="shared" si="11"/>
        <v>90.09</v>
      </c>
      <c r="DE6" s="22">
        <f t="shared" si="11"/>
        <v>90.21</v>
      </c>
      <c r="DF6" s="22">
        <f t="shared" si="11"/>
        <v>90.11</v>
      </c>
      <c r="DG6" s="21" t="str">
        <f>IF(DG7="","",IF(DG7="-","【-】","【"&amp;SUBSTITUTE(TEXT(DG7,"#,##0.00"),"-","△")&amp;"】"))</f>
        <v>【89.76】</v>
      </c>
      <c r="DH6" s="22">
        <f>IF(DH7="",NA(),DH7)</f>
        <v>44.99</v>
      </c>
      <c r="DI6" s="22">
        <f t="shared" ref="DI6:DQ6" si="12">IF(DI7="",NA(),DI7)</f>
        <v>45.17</v>
      </c>
      <c r="DJ6" s="22">
        <f t="shared" si="12"/>
        <v>45.73</v>
      </c>
      <c r="DK6" s="22">
        <f t="shared" si="12"/>
        <v>46.87</v>
      </c>
      <c r="DL6" s="22">
        <f t="shared" si="12"/>
        <v>48.27</v>
      </c>
      <c r="DM6" s="22">
        <f t="shared" si="12"/>
        <v>48.86</v>
      </c>
      <c r="DN6" s="22">
        <f t="shared" si="12"/>
        <v>49.6</v>
      </c>
      <c r="DO6" s="22">
        <f t="shared" si="12"/>
        <v>50.31</v>
      </c>
      <c r="DP6" s="22">
        <f t="shared" si="12"/>
        <v>50.74</v>
      </c>
      <c r="DQ6" s="22">
        <f t="shared" si="12"/>
        <v>51.49</v>
      </c>
      <c r="DR6" s="21" t="str">
        <f>IF(DR7="","",IF(DR7="-","【-】","【"&amp;SUBSTITUTE(TEXT(DR7,"#,##0.00"),"-","△")&amp;"】"))</f>
        <v>【51.51】</v>
      </c>
      <c r="DS6" s="22">
        <f>IF(DS7="",NA(),DS7)</f>
        <v>15.77</v>
      </c>
      <c r="DT6" s="22">
        <f t="shared" ref="DT6:EB6" si="13">IF(DT7="",NA(),DT7)</f>
        <v>17.04</v>
      </c>
      <c r="DU6" s="22">
        <f t="shared" si="13"/>
        <v>18.329999999999998</v>
      </c>
      <c r="DV6" s="22">
        <f t="shared" si="13"/>
        <v>23.04</v>
      </c>
      <c r="DW6" s="22">
        <f t="shared" si="13"/>
        <v>29.86</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1.1200000000000001</v>
      </c>
      <c r="EE6" s="22">
        <f t="shared" ref="EE6:EM6" si="14">IF(EE7="",NA(),EE7)</f>
        <v>1.1200000000000001</v>
      </c>
      <c r="EF6" s="22">
        <f t="shared" si="14"/>
        <v>0.55000000000000004</v>
      </c>
      <c r="EG6" s="22">
        <f t="shared" si="14"/>
        <v>0.63</v>
      </c>
      <c r="EH6" s="22">
        <f t="shared" si="14"/>
        <v>0.69</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
      <c r="A7" s="15"/>
      <c r="B7" s="24">
        <v>2022</v>
      </c>
      <c r="C7" s="24">
        <v>12076</v>
      </c>
      <c r="D7" s="24">
        <v>46</v>
      </c>
      <c r="E7" s="24">
        <v>1</v>
      </c>
      <c r="F7" s="24">
        <v>0</v>
      </c>
      <c r="G7" s="24">
        <v>1</v>
      </c>
      <c r="H7" s="24" t="s">
        <v>93</v>
      </c>
      <c r="I7" s="24" t="s">
        <v>94</v>
      </c>
      <c r="J7" s="24" t="s">
        <v>95</v>
      </c>
      <c r="K7" s="24" t="s">
        <v>96</v>
      </c>
      <c r="L7" s="24" t="s">
        <v>97</v>
      </c>
      <c r="M7" s="24" t="s">
        <v>98</v>
      </c>
      <c r="N7" s="25" t="s">
        <v>99</v>
      </c>
      <c r="O7" s="25">
        <v>51.39</v>
      </c>
      <c r="P7" s="25">
        <v>99.84</v>
      </c>
      <c r="Q7" s="25">
        <v>4015</v>
      </c>
      <c r="R7" s="25">
        <v>164014</v>
      </c>
      <c r="S7" s="25">
        <v>619.34</v>
      </c>
      <c r="T7" s="25">
        <v>264.82</v>
      </c>
      <c r="U7" s="25">
        <v>162953</v>
      </c>
      <c r="V7" s="25">
        <v>362.59</v>
      </c>
      <c r="W7" s="25">
        <v>449.41</v>
      </c>
      <c r="X7" s="25">
        <v>116.68</v>
      </c>
      <c r="Y7" s="25">
        <v>116.45</v>
      </c>
      <c r="Z7" s="25">
        <v>118.35</v>
      </c>
      <c r="AA7" s="25">
        <v>113.25</v>
      </c>
      <c r="AB7" s="25">
        <v>114.59</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193.11</v>
      </c>
      <c r="AU7" s="25">
        <v>200.18</v>
      </c>
      <c r="AV7" s="25">
        <v>198.32</v>
      </c>
      <c r="AW7" s="25">
        <v>194.93</v>
      </c>
      <c r="AX7" s="25">
        <v>187.15</v>
      </c>
      <c r="AY7" s="25">
        <v>318.89</v>
      </c>
      <c r="AZ7" s="25">
        <v>309.10000000000002</v>
      </c>
      <c r="BA7" s="25">
        <v>306.08</v>
      </c>
      <c r="BB7" s="25">
        <v>306.14999999999998</v>
      </c>
      <c r="BC7" s="25">
        <v>297.54000000000002</v>
      </c>
      <c r="BD7" s="25">
        <v>252.29</v>
      </c>
      <c r="BE7" s="25">
        <v>480.77</v>
      </c>
      <c r="BF7" s="25">
        <v>487.71</v>
      </c>
      <c r="BG7" s="25">
        <v>474.85</v>
      </c>
      <c r="BH7" s="25">
        <v>487.19</v>
      </c>
      <c r="BI7" s="25">
        <v>540.21</v>
      </c>
      <c r="BJ7" s="25">
        <v>290.07</v>
      </c>
      <c r="BK7" s="25">
        <v>290.42</v>
      </c>
      <c r="BL7" s="25">
        <v>294.66000000000003</v>
      </c>
      <c r="BM7" s="25">
        <v>285.27</v>
      </c>
      <c r="BN7" s="25">
        <v>294.73</v>
      </c>
      <c r="BO7" s="25">
        <v>268.07</v>
      </c>
      <c r="BP7" s="25">
        <v>106.09</v>
      </c>
      <c r="BQ7" s="25">
        <v>105.63</v>
      </c>
      <c r="BR7" s="25">
        <v>109.01</v>
      </c>
      <c r="BS7" s="25">
        <v>103.2</v>
      </c>
      <c r="BT7" s="25">
        <v>91.46</v>
      </c>
      <c r="BU7" s="25">
        <v>104.84</v>
      </c>
      <c r="BV7" s="25">
        <v>106.11</v>
      </c>
      <c r="BW7" s="25">
        <v>103.75</v>
      </c>
      <c r="BX7" s="25">
        <v>105.3</v>
      </c>
      <c r="BY7" s="25">
        <v>99.41</v>
      </c>
      <c r="BZ7" s="25">
        <v>97.47</v>
      </c>
      <c r="CA7" s="25">
        <v>228.97</v>
      </c>
      <c r="CB7" s="25">
        <v>230.44</v>
      </c>
      <c r="CC7" s="25">
        <v>221.29</v>
      </c>
      <c r="CD7" s="25">
        <v>222.94</v>
      </c>
      <c r="CE7" s="25">
        <v>223.73</v>
      </c>
      <c r="CF7" s="25">
        <v>161.82</v>
      </c>
      <c r="CG7" s="25">
        <v>161.03</v>
      </c>
      <c r="CH7" s="25">
        <v>159.93</v>
      </c>
      <c r="CI7" s="25">
        <v>162.77000000000001</v>
      </c>
      <c r="CJ7" s="25">
        <v>170.87</v>
      </c>
      <c r="CK7" s="25">
        <v>174.75</v>
      </c>
      <c r="CL7" s="25">
        <v>52.61</v>
      </c>
      <c r="CM7" s="25">
        <v>51.93</v>
      </c>
      <c r="CN7" s="25">
        <v>52.47</v>
      </c>
      <c r="CO7" s="25">
        <v>53.12</v>
      </c>
      <c r="CP7" s="25">
        <v>50.98</v>
      </c>
      <c r="CQ7" s="25">
        <v>62.32</v>
      </c>
      <c r="CR7" s="25">
        <v>61.71</v>
      </c>
      <c r="CS7" s="25">
        <v>63.12</v>
      </c>
      <c r="CT7" s="25">
        <v>62.57</v>
      </c>
      <c r="CU7" s="25">
        <v>61.56</v>
      </c>
      <c r="CV7" s="25">
        <v>59.97</v>
      </c>
      <c r="CW7" s="25">
        <v>90.57</v>
      </c>
      <c r="CX7" s="25">
        <v>91.44</v>
      </c>
      <c r="CY7" s="25">
        <v>89.94</v>
      </c>
      <c r="CZ7" s="25">
        <v>88.75</v>
      </c>
      <c r="DA7" s="25">
        <v>90.83</v>
      </c>
      <c r="DB7" s="25">
        <v>90.19</v>
      </c>
      <c r="DC7" s="25">
        <v>90.03</v>
      </c>
      <c r="DD7" s="25">
        <v>90.09</v>
      </c>
      <c r="DE7" s="25">
        <v>90.21</v>
      </c>
      <c r="DF7" s="25">
        <v>90.11</v>
      </c>
      <c r="DG7" s="25">
        <v>89.76</v>
      </c>
      <c r="DH7" s="25">
        <v>44.99</v>
      </c>
      <c r="DI7" s="25">
        <v>45.17</v>
      </c>
      <c r="DJ7" s="25">
        <v>45.73</v>
      </c>
      <c r="DK7" s="25">
        <v>46.87</v>
      </c>
      <c r="DL7" s="25">
        <v>48.27</v>
      </c>
      <c r="DM7" s="25">
        <v>48.86</v>
      </c>
      <c r="DN7" s="25">
        <v>49.6</v>
      </c>
      <c r="DO7" s="25">
        <v>50.31</v>
      </c>
      <c r="DP7" s="25">
        <v>50.74</v>
      </c>
      <c r="DQ7" s="25">
        <v>51.49</v>
      </c>
      <c r="DR7" s="25">
        <v>51.51</v>
      </c>
      <c r="DS7" s="25">
        <v>15.77</v>
      </c>
      <c r="DT7" s="25">
        <v>17.04</v>
      </c>
      <c r="DU7" s="25">
        <v>18.329999999999998</v>
      </c>
      <c r="DV7" s="25">
        <v>23.04</v>
      </c>
      <c r="DW7" s="25">
        <v>29.86</v>
      </c>
      <c r="DX7" s="25">
        <v>18.510000000000002</v>
      </c>
      <c r="DY7" s="25">
        <v>20.49</v>
      </c>
      <c r="DZ7" s="25">
        <v>21.34</v>
      </c>
      <c r="EA7" s="25">
        <v>23.27</v>
      </c>
      <c r="EB7" s="25">
        <v>25.18</v>
      </c>
      <c r="EC7" s="25">
        <v>23.75</v>
      </c>
      <c r="ED7" s="25">
        <v>1.1200000000000001</v>
      </c>
      <c r="EE7" s="25">
        <v>1.1200000000000001</v>
      </c>
      <c r="EF7" s="25">
        <v>0.55000000000000004</v>
      </c>
      <c r="EG7" s="25">
        <v>0.63</v>
      </c>
      <c r="EH7" s="25">
        <v>0.69</v>
      </c>
      <c r="EI7" s="25">
        <v>0.7</v>
      </c>
      <c r="EJ7" s="25">
        <v>0.72</v>
      </c>
      <c r="EK7" s="25">
        <v>0.69</v>
      </c>
      <c r="EL7" s="25">
        <v>0.69</v>
      </c>
      <c r="EM7" s="25">
        <v>0.67</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obi22026</cp:lastModifiedBy>
  <cp:lastPrinted>2024-02-14T02:53:01Z</cp:lastPrinted>
  <dcterms:created xsi:type="dcterms:W3CDTF">2023-12-05T00:46:29Z</dcterms:created>
  <dcterms:modified xsi:type="dcterms:W3CDTF">2024-02-14T02:53:03Z</dcterms:modified>
  <cp:category/>
</cp:coreProperties>
</file>