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download\"/>
    </mc:Choice>
  </mc:AlternateContent>
  <workbookProtection workbookAlgorithmName="SHA-512" workbookHashValue="e7VJX6dE12GUqGHrgARKU5/oiLNXbZG6abAbtKO9lgKAw3ImfY8V+qN7q4yUeEDU7qeaRlHlJ44xchye7VUhaA==" workbookSaltValue="MDoKjNqPN6yogMQ/yz3rOA==" workbookSpinCount="100000" lockStructure="1"/>
  <bookViews>
    <workbookView xWindow="0" yWindow="0" windowWidth="20490" windowHeight="76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S6" i="5"/>
  <c r="AL8" i="4" s="1"/>
  <c r="R6" i="5"/>
  <c r="Q6" i="5"/>
  <c r="P6" i="5"/>
  <c r="P10" i="4" s="1"/>
  <c r="O6" i="5"/>
  <c r="I10" i="4" s="1"/>
  <c r="N6" i="5"/>
  <c r="B10" i="4" s="1"/>
  <c r="M6" i="5"/>
  <c r="L6" i="5"/>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G85" i="4"/>
  <c r="BB10" i="4"/>
  <c r="AL10" i="4"/>
  <c r="AD10" i="4"/>
  <c r="W10" i="4"/>
  <c r="AT8" i="4"/>
  <c r="AD8" i="4"/>
  <c r="W8" i="4"/>
  <c r="I8" i="4"/>
  <c r="B8" i="4"/>
</calcChain>
</file>

<file path=xl/sharedStrings.xml><?xml version="1.0" encoding="utf-8"?>
<sst xmlns="http://schemas.openxmlformats.org/spreadsheetml/2006/main" count="289" uniqueCount="117">
  <si>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</si>
  <si>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</si>
  <si>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</si>
  <si>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</si>
  <si>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</si>
  <si>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</si>
  <si>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</si>
  <si>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</si>
  <si>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</si>
  <si>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</si>
  <si>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</si>
  <si>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</si>
  <si>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</si>
  <si>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</si>
  <si>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</si>
  <si>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</si>
  <si>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</si>
  <si>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</si>
  <si>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</si>
  <si>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</si>
  <si>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</si>
  <si>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</si>
  <si>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</si>
  <si>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</si>
  <si>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</si>
  <si>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</si>
  <si>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</si>
  <si>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</si>
  <si>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</si>
  <si>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</si>
  <si>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</si>
  <si>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</si>
  <si>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</si>
  <si>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</si>
  <si>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</si>
  <si>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</si>
  <si>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</si>
  <si>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</si>
  <si>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</si>
  <si>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</si>
  <si>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</si>
  <si>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</si>
  <si>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</si>
  <si>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</si>
  <si>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</si>
  <si>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</si>
  <si>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</si>
  <si>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</si>
  <si>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</si>
  <si>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</si>
  <si>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</si>
  <si>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</si>
  <si>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</si>
  <si>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</si>
  <si>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</si>
  <si>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</si>
  <si>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</si>
  <si>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</si>
  <si>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</si>
  <si>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</si>
  <si>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</si>
  <si>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</si>
  <si>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</si>
  <si>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</si>
  <si>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</si>
  <si>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</si>
  <si>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</si>
  <si>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</si>
  <si>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</si>
  <si>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</si>
  <si>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</si>
  <si>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</si>
  <si>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</si>
  <si>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</si>
  <si>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</si>
  <si>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</si>
  <si>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</si>
  <si>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</si>
  <si>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</si>
  <si>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</si>
  <si>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</si>
  <si>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</si>
  <si>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</si>
  <si>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</si>
  <si>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</si>
  <si>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</si>
  <si>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</si>
  <si>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</si>
  <si>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</si>
  <si>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</si>
  <si>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</si>
  <si>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</si>
  <si>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</si>
  <si>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</si>
  <si>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</si>
  <si>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</si>
  <si>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帯広市</t>
  </si>
  <si>
    <t>法適用</t>
  </si>
  <si>
    <t>下水道事業</t>
  </si>
  <si>
    <t>個別排水処理</t>
  </si>
  <si>
    <t>L2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</si>
  <si>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</si>
  <si>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</si>
  <si>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</si>
  <si>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</si>
  <si>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</si>
  <si>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</si>
  <si>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</si>
  <si>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</si>
  <si>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</si>
  <si>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</si>
  <si>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</si>
  <si>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</si>
  <si>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</si>
  <si>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有形固定資産減価償却率は、類似団体平均値を大きく下回っています。合併処理浄化槽は平成11年から設置を開始しており、経過年数が長い施設も多いことから、引き続き浄化処理に必要な機械や設備等の適正な維持管理を行いながら、計画的な修繕を行う必要があります。</t>
    <rPh sb="4" eb="10">
      <t>ユウケイコテイシサン</t>
    </rPh>
    <rPh sb="10" eb="12">
      <t>ゲンカ</t>
    </rPh>
    <rPh sb="12" eb="14">
      <t>ショウキャク</t>
    </rPh>
    <rPh sb="14" eb="15">
      <t>リツ</t>
    </rPh>
    <rPh sb="17" eb="24">
      <t>ルイジダンタイヘイキンチ</t>
    </rPh>
    <rPh sb="25" eb="26">
      <t>オオ</t>
    </rPh>
    <rPh sb="28" eb="30">
      <t>シタマワ</t>
    </rPh>
    <rPh sb="36" eb="40">
      <t>ガッペイショリ</t>
    </rPh>
    <rPh sb="40" eb="43">
      <t>ジョウカソウ</t>
    </rPh>
    <rPh sb="44" eb="46">
      <t>ヘイセイ</t>
    </rPh>
    <rPh sb="48" eb="49">
      <t>ネン</t>
    </rPh>
    <rPh sb="51" eb="53">
      <t>セッチ</t>
    </rPh>
    <rPh sb="54" eb="56">
      <t>カイシ</t>
    </rPh>
    <rPh sb="61" eb="63">
      <t>ケイカ</t>
    </rPh>
    <rPh sb="63" eb="65">
      <t>ネンスウ</t>
    </rPh>
    <rPh sb="66" eb="67">
      <t>ナガ</t>
    </rPh>
    <rPh sb="68" eb="70">
      <t>シセツ</t>
    </rPh>
    <rPh sb="71" eb="72">
      <t>オオ</t>
    </rPh>
    <rPh sb="78" eb="79">
      <t>ヒ</t>
    </rPh>
    <rPh sb="80" eb="81">
      <t>ツヅ</t>
    </rPh>
    <rPh sb="118" eb="119">
      <t>オコナ</t>
    </rPh>
    <phoneticPr fontId="4"/>
  </si>
  <si>
    <t>　
　経費回収率は類似団体平均値を下回っているものの、市の政策として下水道使用料単価を市内一律としているため、一般会計からの繰入金に頼らざるを得ない状態であり、今後は浄化槽設置基数の増加により保守委託料、修繕費など維持管理費が増加する見込みです。
　こうした状況の中、事業の経営成績や財政状態を的確に把握し、中長期的な視点にたった企業経営に努めていくものです。</t>
    <rPh sb="17" eb="18">
      <t>シタ</t>
    </rPh>
    <rPh sb="74" eb="76">
      <t>ジョウタイ</t>
    </rPh>
    <rPh sb="113" eb="115">
      <t>ゾウカ</t>
    </rPh>
    <rPh sb="117" eb="119">
      <t>ミコ</t>
    </rPh>
    <phoneticPr fontId="4"/>
  </si>
  <si>
    <t xml:space="preserve">
　本市は、令和2年4月1日付けで個別排水処理事業に地方公営企業法の全部を適用し、下水道事業と同一の会計に移行しました。
　①・⑤市の政策として下水道使用料単価を市内一律としているため、一般会計からの繰入により収支不足を賄っている状況となっています。
　②投資の増加に伴い維持管理費が増加傾向にあることなどから経常収支が悪化し、累積欠損金が発生しています。純利益を確保しつつ、欠損金を解消していくよう努めていきます。
　③流動比率は類似団体平均値を下回っているものの、流動負債のほとんどが建設改良費等に充てられた企業債であり、一般会計からの繰入により財源を補てんできていることから、支払能力は確保しています。
　⑥汚水処理原価は、有収水量が減少したことに伴い前年度よりも増加していますが、類似団体平均値を下回っています。
　⑦施設利用率は類似団体平均値を上回っており、適切な施設規模となっています。
　⑧水洗化率は類似団体平均値を上回った値で推移しています。</t>
    <rPh sb="130" eb="132">
      <t>トウシ</t>
    </rPh>
    <rPh sb="133" eb="134">
      <t>ゾウ</t>
    </rPh>
    <rPh sb="134" eb="135">
      <t>カ</t>
    </rPh>
    <rPh sb="136" eb="137">
      <t>トモナ</t>
    </rPh>
    <rPh sb="162" eb="164">
      <t>アッカ</t>
    </rPh>
    <rPh sb="180" eb="183">
      <t>ジュンリエキ</t>
    </rPh>
    <rPh sb="184" eb="186">
      <t>カクホ</t>
    </rPh>
    <rPh sb="190" eb="193">
      <t>ケッソンキン</t>
    </rPh>
    <rPh sb="194" eb="196">
      <t>カイショウ</t>
    </rPh>
    <rPh sb="202" eb="203">
      <t>ツト</t>
    </rPh>
    <rPh sb="299" eb="301">
      <t>カクホ</t>
    </rPh>
    <rPh sb="324" eb="326">
      <t>ゲンショウ</t>
    </rPh>
    <rPh sb="331" eb="332">
      <t>トモナ</t>
    </rPh>
    <rPh sb="333" eb="336">
      <t>ゼンネンド</t>
    </rPh>
    <rPh sb="382" eb="384">
      <t>ウワマワ</t>
    </rPh>
    <rPh sb="389" eb="391">
      <t>テキセツ</t>
    </rPh>
    <rPh sb="392" eb="394">
      <t>シセツ</t>
    </rPh>
    <rPh sb="394" eb="396">
      <t>キボ</t>
    </rPh>
    <rPh sb="425" eb="426">
      <t>アタイ</t>
    </rPh>
    <rPh sb="427" eb="429">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</si>
</sst>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98-41AE-953D-E722B866436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298-41AE-953D-E722B866436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58.57</c:v>
                </c:pt>
                <c:pt idx="3">
                  <c:v>58.08</c:v>
                </c:pt>
                <c:pt idx="4">
                  <c:v>55.87</c:v>
                </c:pt>
              </c:numCache>
            </c:numRef>
          </c:val>
          <c:extLst>
            <c:ext xmlns:c16="http://schemas.microsoft.com/office/drawing/2014/chart" uri="{C3380CC4-5D6E-409C-BE32-E72D297353CC}">
              <c16:uniqueId val="{00000000-D051-4C89-968E-B618397F433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46.36</c:v>
                </c:pt>
                <c:pt idx="3">
                  <c:v>46.45</c:v>
                </c:pt>
                <c:pt idx="4">
                  <c:v>45.36</c:v>
                </c:pt>
              </c:numCache>
            </c:numRef>
          </c:val>
          <c:smooth val="0"/>
          <c:extLst>
            <c:ext xmlns:c16="http://schemas.microsoft.com/office/drawing/2014/chart" uri="{C3380CC4-5D6E-409C-BE32-E72D297353CC}">
              <c16:uniqueId val="{00000001-D051-4C89-968E-B618397F433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99.31</c:v>
                </c:pt>
                <c:pt idx="3">
                  <c:v>100</c:v>
                </c:pt>
                <c:pt idx="4">
                  <c:v>100</c:v>
                </c:pt>
              </c:numCache>
            </c:numRef>
          </c:val>
          <c:extLst>
            <c:ext xmlns:c16="http://schemas.microsoft.com/office/drawing/2014/chart" uri="{C3380CC4-5D6E-409C-BE32-E72D297353CC}">
              <c16:uniqueId val="{00000000-D3CE-4219-AD4A-AB5864BA78E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83.08</c:v>
                </c:pt>
                <c:pt idx="3">
                  <c:v>82.61</c:v>
                </c:pt>
                <c:pt idx="4">
                  <c:v>82.21</c:v>
                </c:pt>
              </c:numCache>
            </c:numRef>
          </c:val>
          <c:smooth val="0"/>
          <c:extLst>
            <c:ext xmlns:c16="http://schemas.microsoft.com/office/drawing/2014/chart" uri="{C3380CC4-5D6E-409C-BE32-E72D297353CC}">
              <c16:uniqueId val="{00000001-D3CE-4219-AD4A-AB5864BA78E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93.93</c:v>
                </c:pt>
                <c:pt idx="3">
                  <c:v>96.34</c:v>
                </c:pt>
                <c:pt idx="4">
                  <c:v>103.46</c:v>
                </c:pt>
              </c:numCache>
            </c:numRef>
          </c:val>
          <c:extLst>
            <c:ext xmlns:c16="http://schemas.microsoft.com/office/drawing/2014/chart" uri="{C3380CC4-5D6E-409C-BE32-E72D297353CC}">
              <c16:uniqueId val="{00000000-5C4F-4B64-9369-C3761D8BE0F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96.14</c:v>
                </c:pt>
                <c:pt idx="3">
                  <c:v>95.6</c:v>
                </c:pt>
                <c:pt idx="4">
                  <c:v>93.57</c:v>
                </c:pt>
              </c:numCache>
            </c:numRef>
          </c:val>
          <c:smooth val="0"/>
          <c:extLst>
            <c:ext xmlns:c16="http://schemas.microsoft.com/office/drawing/2014/chart" uri="{C3380CC4-5D6E-409C-BE32-E72D297353CC}">
              <c16:uniqueId val="{00000001-5C4F-4B64-9369-C3761D8BE0F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5.28</c:v>
                </c:pt>
                <c:pt idx="3">
                  <c:v>10.130000000000001</c:v>
                </c:pt>
                <c:pt idx="4">
                  <c:v>14.25</c:v>
                </c:pt>
              </c:numCache>
            </c:numRef>
          </c:val>
          <c:extLst>
            <c:ext xmlns:c16="http://schemas.microsoft.com/office/drawing/2014/chart" uri="{C3380CC4-5D6E-409C-BE32-E72D297353CC}">
              <c16:uniqueId val="{00000000-AF14-4E1E-8013-BEF8BDBD457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33.75</c:v>
                </c:pt>
                <c:pt idx="3">
                  <c:v>36.21</c:v>
                </c:pt>
                <c:pt idx="4">
                  <c:v>39.69</c:v>
                </c:pt>
              </c:numCache>
            </c:numRef>
          </c:val>
          <c:smooth val="0"/>
          <c:extLst>
            <c:ext xmlns:c16="http://schemas.microsoft.com/office/drawing/2014/chart" uri="{C3380CC4-5D6E-409C-BE32-E72D297353CC}">
              <c16:uniqueId val="{00000001-AF14-4E1E-8013-BEF8BDBD457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69-4BAD-BBB5-4549CC43418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269-4BAD-BBB5-4549CC43418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467.27</c:v>
                </c:pt>
                <c:pt idx="3">
                  <c:v>474.13</c:v>
                </c:pt>
                <c:pt idx="4">
                  <c:v>471.2</c:v>
                </c:pt>
              </c:numCache>
            </c:numRef>
          </c:val>
          <c:extLst>
            <c:ext xmlns:c16="http://schemas.microsoft.com/office/drawing/2014/chart" uri="{C3380CC4-5D6E-409C-BE32-E72D297353CC}">
              <c16:uniqueId val="{00000000-AC2D-42BB-B59D-C625D997FA9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237</c:v>
                </c:pt>
                <c:pt idx="3">
                  <c:v>257.23</c:v>
                </c:pt>
                <c:pt idx="4">
                  <c:v>293.54000000000002</c:v>
                </c:pt>
              </c:numCache>
            </c:numRef>
          </c:val>
          <c:smooth val="0"/>
          <c:extLst>
            <c:ext xmlns:c16="http://schemas.microsoft.com/office/drawing/2014/chart" uri="{C3380CC4-5D6E-409C-BE32-E72D297353CC}">
              <c16:uniqueId val="{00000001-AC2D-42BB-B59D-C625D997FA9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40.96</c:v>
                </c:pt>
                <c:pt idx="3">
                  <c:v>37.11</c:v>
                </c:pt>
                <c:pt idx="4">
                  <c:v>21.03</c:v>
                </c:pt>
              </c:numCache>
            </c:numRef>
          </c:val>
          <c:extLst>
            <c:ext xmlns:c16="http://schemas.microsoft.com/office/drawing/2014/chart" uri="{C3380CC4-5D6E-409C-BE32-E72D297353CC}">
              <c16:uniqueId val="{00000000-70D2-40D4-83C6-AB52198C12B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135.35</c:v>
                </c:pt>
                <c:pt idx="3">
                  <c:v>150.91999999999999</c:v>
                </c:pt>
                <c:pt idx="4">
                  <c:v>151.72</c:v>
                </c:pt>
              </c:numCache>
            </c:numRef>
          </c:val>
          <c:smooth val="0"/>
          <c:extLst>
            <c:ext xmlns:c16="http://schemas.microsoft.com/office/drawing/2014/chart" uri="{C3380CC4-5D6E-409C-BE32-E72D297353CC}">
              <c16:uniqueId val="{00000001-70D2-40D4-83C6-AB52198C12B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4C1-424D-BE5A-C64CDA099B7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782.91</c:v>
                </c:pt>
                <c:pt idx="3">
                  <c:v>783.21</c:v>
                </c:pt>
                <c:pt idx="4">
                  <c:v>902.04</c:v>
                </c:pt>
              </c:numCache>
            </c:numRef>
          </c:val>
          <c:smooth val="0"/>
          <c:extLst>
            <c:ext xmlns:c16="http://schemas.microsoft.com/office/drawing/2014/chart" uri="{C3380CC4-5D6E-409C-BE32-E72D297353CC}">
              <c16:uniqueId val="{00000001-F4C1-424D-BE5A-C64CDA099B7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62.18</c:v>
                </c:pt>
                <c:pt idx="3">
                  <c:v>50.48</c:v>
                </c:pt>
                <c:pt idx="4">
                  <c:v>45.79</c:v>
                </c:pt>
              </c:numCache>
            </c:numRef>
          </c:val>
          <c:extLst>
            <c:ext xmlns:c16="http://schemas.microsoft.com/office/drawing/2014/chart" uri="{C3380CC4-5D6E-409C-BE32-E72D297353CC}">
              <c16:uniqueId val="{00000000-88AE-4791-91A5-C34FBF60596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49.38</c:v>
                </c:pt>
                <c:pt idx="3">
                  <c:v>48.53</c:v>
                </c:pt>
                <c:pt idx="4">
                  <c:v>46.11</c:v>
                </c:pt>
              </c:numCache>
            </c:numRef>
          </c:val>
          <c:smooth val="0"/>
          <c:extLst>
            <c:ext xmlns:c16="http://schemas.microsoft.com/office/drawing/2014/chart" uri="{C3380CC4-5D6E-409C-BE32-E72D297353CC}">
              <c16:uniqueId val="{00000001-88AE-4791-91A5-C34FBF60596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243.95</c:v>
                </c:pt>
                <c:pt idx="3">
                  <c:v>300.87</c:v>
                </c:pt>
                <c:pt idx="4">
                  <c:v>329.17</c:v>
                </c:pt>
              </c:numCache>
            </c:numRef>
          </c:val>
          <c:extLst>
            <c:ext xmlns:c16="http://schemas.microsoft.com/office/drawing/2014/chart" uri="{C3380CC4-5D6E-409C-BE32-E72D297353CC}">
              <c16:uniqueId val="{00000000-8BCE-48EF-B2EA-85A67B51274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316.97000000000003</c:v>
                </c:pt>
                <c:pt idx="3">
                  <c:v>326.17</c:v>
                </c:pt>
                <c:pt idx="4">
                  <c:v>336.93</c:v>
                </c:pt>
              </c:numCache>
            </c:numRef>
          </c:val>
          <c:smooth val="0"/>
          <c:extLst>
            <c:ext xmlns:c16="http://schemas.microsoft.com/office/drawing/2014/chart" uri="{C3380CC4-5D6E-409C-BE32-E72D297353CC}">
              <c16:uniqueId val="{00000001-8BCE-48EF-B2EA-85A67B51274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【881.57】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52" zoomScale="80" zoomScaleNormal="80"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北海道　帯広市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3"/>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6" t="s">
        <v>9</v>
      </c>
      <c r="BM7" s="77"/>
      <c r="BN7" s="77"/>
      <c r="BO7" s="77"/>
      <c r="BP7" s="77"/>
      <c r="BQ7" s="77"/>
      <c r="BR7" s="77"/>
      <c r="BS7" s="77"/>
      <c r="BT7" s="77"/>
      <c r="BU7" s="77"/>
      <c r="BV7" s="77"/>
      <c r="BW7" s="77"/>
      <c r="BX7" s="77"/>
      <c r="BY7" s="78"/>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tr">
        <f>データ!$M$6</f>
        <v>自治体職員</v>
      </c>
      <c r="AE8" s="73"/>
      <c r="AF8" s="73"/>
      <c r="AG8" s="73"/>
      <c r="AH8" s="73"/>
      <c r="AI8" s="73"/>
      <c r="AJ8" s="73"/>
      <c r="AK8" s="3"/>
      <c r="AL8" s="46">
        <f>データ!S6</f>
        <v>164014</v>
      </c>
      <c r="AM8" s="46"/>
      <c r="AN8" s="46"/>
      <c r="AO8" s="46"/>
      <c r="AP8" s="46"/>
      <c r="AQ8" s="46"/>
      <c r="AR8" s="46"/>
      <c r="AS8" s="46"/>
      <c r="AT8" s="47">
        <f>データ!T6</f>
        <v>619.34</v>
      </c>
      <c r="AU8" s="47"/>
      <c r="AV8" s="47"/>
      <c r="AW8" s="47"/>
      <c r="AX8" s="47"/>
      <c r="AY8" s="47"/>
      <c r="AZ8" s="47"/>
      <c r="BA8" s="47"/>
      <c r="BB8" s="47">
        <f>データ!U6</f>
        <v>264.82</v>
      </c>
      <c r="BC8" s="47"/>
      <c r="BD8" s="47"/>
      <c r="BE8" s="47"/>
      <c r="BF8" s="47"/>
      <c r="BG8" s="47"/>
      <c r="BH8" s="47"/>
      <c r="BI8" s="47"/>
      <c r="BJ8" s="3"/>
      <c r="BK8" s="3"/>
      <c r="BL8" s="68" t="s">
        <v>10</v>
      </c>
      <c r="BM8" s="69"/>
      <c r="BN8" s="70" t="s">
        <v>11</v>
      </c>
      <c r="BO8" s="70"/>
      <c r="BP8" s="70"/>
      <c r="BQ8" s="70"/>
      <c r="BR8" s="70"/>
      <c r="BS8" s="70"/>
      <c r="BT8" s="70"/>
      <c r="BU8" s="70"/>
      <c r="BV8" s="70"/>
      <c r="BW8" s="70"/>
      <c r="BX8" s="70"/>
      <c r="BY8" s="71"/>
    </row>
    <row r="9" spans="1:78" ht="18.75" customHeight="1" x14ac:dyDescent="0.2">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52" t="s">
        <v>16</v>
      </c>
      <c r="AE9" s="52"/>
      <c r="AF9" s="52"/>
      <c r="AG9" s="52"/>
      <c r="AH9" s="52"/>
      <c r="AI9" s="52"/>
      <c r="AJ9" s="52"/>
      <c r="AK9" s="3"/>
      <c r="AL9" s="52" t="s">
        <v>17</v>
      </c>
      <c r="AM9" s="52"/>
      <c r="AN9" s="52"/>
      <c r="AO9" s="52"/>
      <c r="AP9" s="52"/>
      <c r="AQ9" s="52"/>
      <c r="AR9" s="52"/>
      <c r="AS9" s="52"/>
      <c r="AT9" s="52" t="s">
        <v>18</v>
      </c>
      <c r="AU9" s="52"/>
      <c r="AV9" s="52"/>
      <c r="AW9" s="52"/>
      <c r="AX9" s="52"/>
      <c r="AY9" s="52"/>
      <c r="AZ9" s="52"/>
      <c r="BA9" s="52"/>
      <c r="BB9" s="52" t="s">
        <v>19</v>
      </c>
      <c r="BC9" s="52"/>
      <c r="BD9" s="52"/>
      <c r="BE9" s="52"/>
      <c r="BF9" s="52"/>
      <c r="BG9" s="52"/>
      <c r="BH9" s="52"/>
      <c r="BI9" s="52"/>
      <c r="BJ9" s="3"/>
      <c r="BK9" s="3"/>
      <c r="BL9" s="53" t="s">
        <v>20</v>
      </c>
      <c r="BM9" s="54"/>
      <c r="BN9" s="55" t="s">
        <v>21</v>
      </c>
      <c r="BO9" s="55"/>
      <c r="BP9" s="55"/>
      <c r="BQ9" s="55"/>
      <c r="BR9" s="55"/>
      <c r="BS9" s="55"/>
      <c r="BT9" s="55"/>
      <c r="BU9" s="55"/>
      <c r="BV9" s="55"/>
      <c r="BW9" s="55"/>
      <c r="BX9" s="55"/>
      <c r="BY9" s="56"/>
    </row>
    <row r="10" spans="1:78" ht="18.75" customHeight="1" x14ac:dyDescent="0.2">
      <c r="A10" s="2"/>
      <c r="B10" s="47" t="str">
        <f>データ!N6</f>
        <v>-</v>
      </c>
      <c r="C10" s="47"/>
      <c r="D10" s="47"/>
      <c r="E10" s="47"/>
      <c r="F10" s="47"/>
      <c r="G10" s="47"/>
      <c r="H10" s="47"/>
      <c r="I10" s="47">
        <f>データ!O6</f>
        <v>7.95</v>
      </c>
      <c r="J10" s="47"/>
      <c r="K10" s="47"/>
      <c r="L10" s="47"/>
      <c r="M10" s="47"/>
      <c r="N10" s="47"/>
      <c r="O10" s="47"/>
      <c r="P10" s="47">
        <f>データ!P6</f>
        <v>1.77</v>
      </c>
      <c r="Q10" s="47"/>
      <c r="R10" s="47"/>
      <c r="S10" s="47"/>
      <c r="T10" s="47"/>
      <c r="U10" s="47"/>
      <c r="V10" s="47"/>
      <c r="W10" s="47">
        <f>データ!Q6</f>
        <v>100</v>
      </c>
      <c r="X10" s="47"/>
      <c r="Y10" s="47"/>
      <c r="Z10" s="47"/>
      <c r="AA10" s="47"/>
      <c r="AB10" s="47"/>
      <c r="AC10" s="47"/>
      <c r="AD10" s="46">
        <f>データ!R6</f>
        <v>2970</v>
      </c>
      <c r="AE10" s="46"/>
      <c r="AF10" s="46"/>
      <c r="AG10" s="46"/>
      <c r="AH10" s="46"/>
      <c r="AI10" s="46"/>
      <c r="AJ10" s="46"/>
      <c r="AK10" s="2"/>
      <c r="AL10" s="46">
        <f>データ!V6</f>
        <v>2886</v>
      </c>
      <c r="AM10" s="46"/>
      <c r="AN10" s="46"/>
      <c r="AO10" s="46"/>
      <c r="AP10" s="46"/>
      <c r="AQ10" s="46"/>
      <c r="AR10" s="46"/>
      <c r="AS10" s="46"/>
      <c r="AT10" s="47">
        <f>データ!W6</f>
        <v>347.87</v>
      </c>
      <c r="AU10" s="47"/>
      <c r="AV10" s="47"/>
      <c r="AW10" s="47"/>
      <c r="AX10" s="47"/>
      <c r="AY10" s="47"/>
      <c r="AZ10" s="47"/>
      <c r="BA10" s="47"/>
      <c r="BB10" s="47">
        <f>データ!X6</f>
        <v>8.3000000000000007</v>
      </c>
      <c r="BC10" s="47"/>
      <c r="BD10" s="47"/>
      <c r="BE10" s="47"/>
      <c r="BF10" s="47"/>
      <c r="BG10" s="47"/>
      <c r="BH10" s="47"/>
      <c r="BI10" s="47"/>
      <c r="BJ10" s="2"/>
      <c r="BK10" s="2"/>
      <c r="BL10" s="48" t="s">
        <v>22</v>
      </c>
      <c r="BM10" s="49"/>
      <c r="BN10" s="50" t="s">
        <v>23</v>
      </c>
      <c r="BO10" s="50"/>
      <c r="BP10" s="50"/>
      <c r="BQ10" s="50"/>
      <c r="BR10" s="50"/>
      <c r="BS10" s="50"/>
      <c r="BT10" s="50"/>
      <c r="BU10" s="50"/>
      <c r="BV10" s="50"/>
      <c r="BW10" s="50"/>
      <c r="BX10" s="50"/>
      <c r="BY10" s="5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2" t="s">
        <v>26</v>
      </c>
      <c r="BM14" s="33"/>
      <c r="BN14" s="33"/>
      <c r="BO14" s="33"/>
      <c r="BP14" s="33"/>
      <c r="BQ14" s="33"/>
      <c r="BR14" s="33"/>
      <c r="BS14" s="33"/>
      <c r="BT14" s="33"/>
      <c r="BU14" s="33"/>
      <c r="BV14" s="33"/>
      <c r="BW14" s="33"/>
      <c r="BX14" s="33"/>
      <c r="BY14" s="33"/>
      <c r="BZ14" s="34"/>
    </row>
    <row r="15" spans="1:78" ht="13.5" customHeight="1" x14ac:dyDescent="0.2">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2" t="s">
        <v>116</v>
      </c>
      <c r="BM16" s="63"/>
      <c r="BN16" s="63"/>
      <c r="BO16" s="63"/>
      <c r="BP16" s="63"/>
      <c r="BQ16" s="63"/>
      <c r="BR16" s="63"/>
      <c r="BS16" s="63"/>
      <c r="BT16" s="63"/>
      <c r="BU16" s="63"/>
      <c r="BV16" s="63"/>
      <c r="BW16" s="63"/>
      <c r="BX16" s="63"/>
      <c r="BY16" s="63"/>
      <c r="BZ16" s="64"/>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2"/>
      <c r="BM17" s="63"/>
      <c r="BN17" s="63"/>
      <c r="BO17" s="63"/>
      <c r="BP17" s="63"/>
      <c r="BQ17" s="63"/>
      <c r="BR17" s="63"/>
      <c r="BS17" s="63"/>
      <c r="BT17" s="63"/>
      <c r="BU17" s="63"/>
      <c r="BV17" s="63"/>
      <c r="BW17" s="63"/>
      <c r="BX17" s="63"/>
      <c r="BY17" s="63"/>
      <c r="BZ17" s="64"/>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2"/>
      <c r="BM18" s="63"/>
      <c r="BN18" s="63"/>
      <c r="BO18" s="63"/>
      <c r="BP18" s="63"/>
      <c r="BQ18" s="63"/>
      <c r="BR18" s="63"/>
      <c r="BS18" s="63"/>
      <c r="BT18" s="63"/>
      <c r="BU18" s="63"/>
      <c r="BV18" s="63"/>
      <c r="BW18" s="63"/>
      <c r="BX18" s="63"/>
      <c r="BY18" s="63"/>
      <c r="BZ18" s="64"/>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2"/>
      <c r="BM19" s="63"/>
      <c r="BN19" s="63"/>
      <c r="BO19" s="63"/>
      <c r="BP19" s="63"/>
      <c r="BQ19" s="63"/>
      <c r="BR19" s="63"/>
      <c r="BS19" s="63"/>
      <c r="BT19" s="63"/>
      <c r="BU19" s="63"/>
      <c r="BV19" s="63"/>
      <c r="BW19" s="63"/>
      <c r="BX19" s="63"/>
      <c r="BY19" s="63"/>
      <c r="BZ19" s="64"/>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2"/>
      <c r="BM20" s="63"/>
      <c r="BN20" s="63"/>
      <c r="BO20" s="63"/>
      <c r="BP20" s="63"/>
      <c r="BQ20" s="63"/>
      <c r="BR20" s="63"/>
      <c r="BS20" s="63"/>
      <c r="BT20" s="63"/>
      <c r="BU20" s="63"/>
      <c r="BV20" s="63"/>
      <c r="BW20" s="63"/>
      <c r="BX20" s="63"/>
      <c r="BY20" s="63"/>
      <c r="BZ20" s="64"/>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2"/>
      <c r="BM21" s="63"/>
      <c r="BN21" s="63"/>
      <c r="BO21" s="63"/>
      <c r="BP21" s="63"/>
      <c r="BQ21" s="63"/>
      <c r="BR21" s="63"/>
      <c r="BS21" s="63"/>
      <c r="BT21" s="63"/>
      <c r="BU21" s="63"/>
      <c r="BV21" s="63"/>
      <c r="BW21" s="63"/>
      <c r="BX21" s="63"/>
      <c r="BY21" s="63"/>
      <c r="BZ21" s="64"/>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2"/>
      <c r="BM22" s="63"/>
      <c r="BN22" s="63"/>
      <c r="BO22" s="63"/>
      <c r="BP22" s="63"/>
      <c r="BQ22" s="63"/>
      <c r="BR22" s="63"/>
      <c r="BS22" s="63"/>
      <c r="BT22" s="63"/>
      <c r="BU22" s="63"/>
      <c r="BV22" s="63"/>
      <c r="BW22" s="63"/>
      <c r="BX22" s="63"/>
      <c r="BY22" s="63"/>
      <c r="BZ22" s="64"/>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2"/>
      <c r="BM23" s="63"/>
      <c r="BN23" s="63"/>
      <c r="BO23" s="63"/>
      <c r="BP23" s="63"/>
      <c r="BQ23" s="63"/>
      <c r="BR23" s="63"/>
      <c r="BS23" s="63"/>
      <c r="BT23" s="63"/>
      <c r="BU23" s="63"/>
      <c r="BV23" s="63"/>
      <c r="BW23" s="63"/>
      <c r="BX23" s="63"/>
      <c r="BY23" s="63"/>
      <c r="BZ23" s="64"/>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2"/>
      <c r="BM24" s="63"/>
      <c r="BN24" s="63"/>
      <c r="BO24" s="63"/>
      <c r="BP24" s="63"/>
      <c r="BQ24" s="63"/>
      <c r="BR24" s="63"/>
      <c r="BS24" s="63"/>
      <c r="BT24" s="63"/>
      <c r="BU24" s="63"/>
      <c r="BV24" s="63"/>
      <c r="BW24" s="63"/>
      <c r="BX24" s="63"/>
      <c r="BY24" s="63"/>
      <c r="BZ24" s="64"/>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2"/>
      <c r="BM25" s="63"/>
      <c r="BN25" s="63"/>
      <c r="BO25" s="63"/>
      <c r="BP25" s="63"/>
      <c r="BQ25" s="63"/>
      <c r="BR25" s="63"/>
      <c r="BS25" s="63"/>
      <c r="BT25" s="63"/>
      <c r="BU25" s="63"/>
      <c r="BV25" s="63"/>
      <c r="BW25" s="63"/>
      <c r="BX25" s="63"/>
      <c r="BY25" s="63"/>
      <c r="BZ25" s="64"/>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2"/>
      <c r="BM26" s="63"/>
      <c r="BN26" s="63"/>
      <c r="BO26" s="63"/>
      <c r="BP26" s="63"/>
      <c r="BQ26" s="63"/>
      <c r="BR26" s="63"/>
      <c r="BS26" s="63"/>
      <c r="BT26" s="63"/>
      <c r="BU26" s="63"/>
      <c r="BV26" s="63"/>
      <c r="BW26" s="63"/>
      <c r="BX26" s="63"/>
      <c r="BY26" s="63"/>
      <c r="BZ26" s="64"/>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2"/>
      <c r="BM27" s="63"/>
      <c r="BN27" s="63"/>
      <c r="BO27" s="63"/>
      <c r="BP27" s="63"/>
      <c r="BQ27" s="63"/>
      <c r="BR27" s="63"/>
      <c r="BS27" s="63"/>
      <c r="BT27" s="63"/>
      <c r="BU27" s="63"/>
      <c r="BV27" s="63"/>
      <c r="BW27" s="63"/>
      <c r="BX27" s="63"/>
      <c r="BY27" s="63"/>
      <c r="BZ27" s="64"/>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2"/>
      <c r="BM28" s="63"/>
      <c r="BN28" s="63"/>
      <c r="BO28" s="63"/>
      <c r="BP28" s="63"/>
      <c r="BQ28" s="63"/>
      <c r="BR28" s="63"/>
      <c r="BS28" s="63"/>
      <c r="BT28" s="63"/>
      <c r="BU28" s="63"/>
      <c r="BV28" s="63"/>
      <c r="BW28" s="63"/>
      <c r="BX28" s="63"/>
      <c r="BY28" s="63"/>
      <c r="BZ28" s="64"/>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2"/>
      <c r="BM29" s="63"/>
      <c r="BN29" s="63"/>
      <c r="BO29" s="63"/>
      <c r="BP29" s="63"/>
      <c r="BQ29" s="63"/>
      <c r="BR29" s="63"/>
      <c r="BS29" s="63"/>
      <c r="BT29" s="63"/>
      <c r="BU29" s="63"/>
      <c r="BV29" s="63"/>
      <c r="BW29" s="63"/>
      <c r="BX29" s="63"/>
      <c r="BY29" s="63"/>
      <c r="BZ29" s="64"/>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2"/>
      <c r="BM30" s="63"/>
      <c r="BN30" s="63"/>
      <c r="BO30" s="63"/>
      <c r="BP30" s="63"/>
      <c r="BQ30" s="63"/>
      <c r="BR30" s="63"/>
      <c r="BS30" s="63"/>
      <c r="BT30" s="63"/>
      <c r="BU30" s="63"/>
      <c r="BV30" s="63"/>
      <c r="BW30" s="63"/>
      <c r="BX30" s="63"/>
      <c r="BY30" s="63"/>
      <c r="BZ30" s="64"/>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2"/>
      <c r="BM31" s="63"/>
      <c r="BN31" s="63"/>
      <c r="BO31" s="63"/>
      <c r="BP31" s="63"/>
      <c r="BQ31" s="63"/>
      <c r="BR31" s="63"/>
      <c r="BS31" s="63"/>
      <c r="BT31" s="63"/>
      <c r="BU31" s="63"/>
      <c r="BV31" s="63"/>
      <c r="BW31" s="63"/>
      <c r="BX31" s="63"/>
      <c r="BY31" s="63"/>
      <c r="BZ31" s="64"/>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2"/>
      <c r="BM32" s="63"/>
      <c r="BN32" s="63"/>
      <c r="BO32" s="63"/>
      <c r="BP32" s="63"/>
      <c r="BQ32" s="63"/>
      <c r="BR32" s="63"/>
      <c r="BS32" s="63"/>
      <c r="BT32" s="63"/>
      <c r="BU32" s="63"/>
      <c r="BV32" s="63"/>
      <c r="BW32" s="63"/>
      <c r="BX32" s="63"/>
      <c r="BY32" s="63"/>
      <c r="BZ32" s="64"/>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2"/>
      <c r="BM33" s="63"/>
      <c r="BN33" s="63"/>
      <c r="BO33" s="63"/>
      <c r="BP33" s="63"/>
      <c r="BQ33" s="63"/>
      <c r="BR33" s="63"/>
      <c r="BS33" s="63"/>
      <c r="BT33" s="63"/>
      <c r="BU33" s="63"/>
      <c r="BV33" s="63"/>
      <c r="BW33" s="63"/>
      <c r="BX33" s="63"/>
      <c r="BY33" s="63"/>
      <c r="BZ33" s="64"/>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2"/>
      <c r="BM34" s="63"/>
      <c r="BN34" s="63"/>
      <c r="BO34" s="63"/>
      <c r="BP34" s="63"/>
      <c r="BQ34" s="63"/>
      <c r="BR34" s="63"/>
      <c r="BS34" s="63"/>
      <c r="BT34" s="63"/>
      <c r="BU34" s="63"/>
      <c r="BV34" s="63"/>
      <c r="BW34" s="63"/>
      <c r="BX34" s="63"/>
      <c r="BY34" s="63"/>
      <c r="BZ34" s="64"/>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2"/>
      <c r="BM35" s="63"/>
      <c r="BN35" s="63"/>
      <c r="BO35" s="63"/>
      <c r="BP35" s="63"/>
      <c r="BQ35" s="63"/>
      <c r="BR35" s="63"/>
      <c r="BS35" s="63"/>
      <c r="BT35" s="63"/>
      <c r="BU35" s="63"/>
      <c r="BV35" s="63"/>
      <c r="BW35" s="63"/>
      <c r="BX35" s="63"/>
      <c r="BY35" s="63"/>
      <c r="BZ35" s="64"/>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2"/>
      <c r="BM36" s="63"/>
      <c r="BN36" s="63"/>
      <c r="BO36" s="63"/>
      <c r="BP36" s="63"/>
      <c r="BQ36" s="63"/>
      <c r="BR36" s="63"/>
      <c r="BS36" s="63"/>
      <c r="BT36" s="63"/>
      <c r="BU36" s="63"/>
      <c r="BV36" s="63"/>
      <c r="BW36" s="63"/>
      <c r="BX36" s="63"/>
      <c r="BY36" s="63"/>
      <c r="BZ36" s="64"/>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2"/>
      <c r="BM37" s="63"/>
      <c r="BN37" s="63"/>
      <c r="BO37" s="63"/>
      <c r="BP37" s="63"/>
      <c r="BQ37" s="63"/>
      <c r="BR37" s="63"/>
      <c r="BS37" s="63"/>
      <c r="BT37" s="63"/>
      <c r="BU37" s="63"/>
      <c r="BV37" s="63"/>
      <c r="BW37" s="63"/>
      <c r="BX37" s="63"/>
      <c r="BY37" s="63"/>
      <c r="BZ37" s="64"/>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2"/>
      <c r="BM38" s="63"/>
      <c r="BN38" s="63"/>
      <c r="BO38" s="63"/>
      <c r="BP38" s="63"/>
      <c r="BQ38" s="63"/>
      <c r="BR38" s="63"/>
      <c r="BS38" s="63"/>
      <c r="BT38" s="63"/>
      <c r="BU38" s="63"/>
      <c r="BV38" s="63"/>
      <c r="BW38" s="63"/>
      <c r="BX38" s="63"/>
      <c r="BY38" s="63"/>
      <c r="BZ38" s="64"/>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2"/>
      <c r="BM39" s="63"/>
      <c r="BN39" s="63"/>
      <c r="BO39" s="63"/>
      <c r="BP39" s="63"/>
      <c r="BQ39" s="63"/>
      <c r="BR39" s="63"/>
      <c r="BS39" s="63"/>
      <c r="BT39" s="63"/>
      <c r="BU39" s="63"/>
      <c r="BV39" s="63"/>
      <c r="BW39" s="63"/>
      <c r="BX39" s="63"/>
      <c r="BY39" s="63"/>
      <c r="BZ39" s="64"/>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2"/>
      <c r="BM40" s="63"/>
      <c r="BN40" s="63"/>
      <c r="BO40" s="63"/>
      <c r="BP40" s="63"/>
      <c r="BQ40" s="63"/>
      <c r="BR40" s="63"/>
      <c r="BS40" s="63"/>
      <c r="BT40" s="63"/>
      <c r="BU40" s="63"/>
      <c r="BV40" s="63"/>
      <c r="BW40" s="63"/>
      <c r="BX40" s="63"/>
      <c r="BY40" s="63"/>
      <c r="BZ40" s="64"/>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2"/>
      <c r="BM41" s="63"/>
      <c r="BN41" s="63"/>
      <c r="BO41" s="63"/>
      <c r="BP41" s="63"/>
      <c r="BQ41" s="63"/>
      <c r="BR41" s="63"/>
      <c r="BS41" s="63"/>
      <c r="BT41" s="63"/>
      <c r="BU41" s="63"/>
      <c r="BV41" s="63"/>
      <c r="BW41" s="63"/>
      <c r="BX41" s="63"/>
      <c r="BY41" s="63"/>
      <c r="BZ41" s="64"/>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2"/>
      <c r="BM42" s="63"/>
      <c r="BN42" s="63"/>
      <c r="BO42" s="63"/>
      <c r="BP42" s="63"/>
      <c r="BQ42" s="63"/>
      <c r="BR42" s="63"/>
      <c r="BS42" s="63"/>
      <c r="BT42" s="63"/>
      <c r="BU42" s="63"/>
      <c r="BV42" s="63"/>
      <c r="BW42" s="63"/>
      <c r="BX42" s="63"/>
      <c r="BY42" s="63"/>
      <c r="BZ42" s="64"/>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2"/>
      <c r="BM43" s="63"/>
      <c r="BN43" s="63"/>
      <c r="BO43" s="63"/>
      <c r="BP43" s="63"/>
      <c r="BQ43" s="63"/>
      <c r="BR43" s="63"/>
      <c r="BS43" s="63"/>
      <c r="BT43" s="63"/>
      <c r="BU43" s="63"/>
      <c r="BV43" s="63"/>
      <c r="BW43" s="63"/>
      <c r="BX43" s="63"/>
      <c r="BY43" s="63"/>
      <c r="BZ43" s="64"/>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5"/>
      <c r="BM44" s="66"/>
      <c r="BN44" s="66"/>
      <c r="BO44" s="66"/>
      <c r="BP44" s="66"/>
      <c r="BQ44" s="66"/>
      <c r="BR44" s="66"/>
      <c r="BS44" s="66"/>
      <c r="BT44" s="66"/>
      <c r="BU44" s="66"/>
      <c r="BV44" s="66"/>
      <c r="BW44" s="66"/>
      <c r="BX44" s="66"/>
      <c r="BY44" s="66"/>
      <c r="BZ44" s="67"/>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114</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39"/>
      <c r="BM60" s="40"/>
      <c r="BN60" s="40"/>
      <c r="BO60" s="40"/>
      <c r="BP60" s="40"/>
      <c r="BQ60" s="40"/>
      <c r="BR60" s="40"/>
      <c r="BS60" s="40"/>
      <c r="BT60" s="40"/>
      <c r="BU60" s="40"/>
      <c r="BV60" s="40"/>
      <c r="BW60" s="40"/>
      <c r="BX60" s="40"/>
      <c r="BY60" s="40"/>
      <c r="BZ60" s="41"/>
    </row>
    <row r="61" spans="1:78" ht="13.5" customHeight="1" x14ac:dyDescent="0.2">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115</v>
      </c>
      <c r="BM66" s="45"/>
      <c r="BN66" s="45"/>
      <c r="BO66" s="45"/>
      <c r="BP66" s="45"/>
      <c r="BQ66" s="45"/>
      <c r="BR66" s="45"/>
      <c r="BS66" s="45"/>
      <c r="BT66" s="45"/>
      <c r="BU66" s="45"/>
      <c r="BV66" s="45"/>
      <c r="BW66" s="45"/>
      <c r="BX66" s="45"/>
      <c r="BY66" s="45"/>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5"/>
      <c r="BN67" s="45"/>
      <c r="BO67" s="45"/>
      <c r="BP67" s="45"/>
      <c r="BQ67" s="45"/>
      <c r="BR67" s="45"/>
      <c r="BS67" s="45"/>
      <c r="BT67" s="45"/>
      <c r="BU67" s="45"/>
      <c r="BV67" s="45"/>
      <c r="BW67" s="45"/>
      <c r="BX67" s="45"/>
      <c r="BY67" s="45"/>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5"/>
      <c r="BN68" s="45"/>
      <c r="BO68" s="45"/>
      <c r="BP68" s="45"/>
      <c r="BQ68" s="45"/>
      <c r="BR68" s="45"/>
      <c r="BS68" s="45"/>
      <c r="BT68" s="45"/>
      <c r="BU68" s="45"/>
      <c r="BV68" s="45"/>
      <c r="BW68" s="45"/>
      <c r="BX68" s="45"/>
      <c r="BY68" s="45"/>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5"/>
      <c r="BN69" s="45"/>
      <c r="BO69" s="45"/>
      <c r="BP69" s="45"/>
      <c r="BQ69" s="45"/>
      <c r="BR69" s="45"/>
      <c r="BS69" s="45"/>
      <c r="BT69" s="45"/>
      <c r="BU69" s="45"/>
      <c r="BV69" s="45"/>
      <c r="BW69" s="45"/>
      <c r="BX69" s="45"/>
      <c r="BY69" s="45"/>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5"/>
      <c r="BN70" s="45"/>
      <c r="BO70" s="45"/>
      <c r="BP70" s="45"/>
      <c r="BQ70" s="45"/>
      <c r="BR70" s="45"/>
      <c r="BS70" s="45"/>
      <c r="BT70" s="45"/>
      <c r="BU70" s="45"/>
      <c r="BV70" s="45"/>
      <c r="BW70" s="45"/>
      <c r="BX70" s="45"/>
      <c r="BY70" s="45"/>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5"/>
      <c r="BN71" s="45"/>
      <c r="BO71" s="45"/>
      <c r="BP71" s="45"/>
      <c r="BQ71" s="45"/>
      <c r="BR71" s="45"/>
      <c r="BS71" s="45"/>
      <c r="BT71" s="45"/>
      <c r="BU71" s="45"/>
      <c r="BV71" s="45"/>
      <c r="BW71" s="45"/>
      <c r="BX71" s="45"/>
      <c r="BY71" s="45"/>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5"/>
      <c r="BN72" s="45"/>
      <c r="BO72" s="45"/>
      <c r="BP72" s="45"/>
      <c r="BQ72" s="45"/>
      <c r="BR72" s="45"/>
      <c r="BS72" s="45"/>
      <c r="BT72" s="45"/>
      <c r="BU72" s="45"/>
      <c r="BV72" s="45"/>
      <c r="BW72" s="45"/>
      <c r="BX72" s="45"/>
      <c r="BY72" s="45"/>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5"/>
      <c r="BN73" s="45"/>
      <c r="BO73" s="45"/>
      <c r="BP73" s="45"/>
      <c r="BQ73" s="45"/>
      <c r="BR73" s="45"/>
      <c r="BS73" s="45"/>
      <c r="BT73" s="45"/>
      <c r="BU73" s="45"/>
      <c r="BV73" s="45"/>
      <c r="BW73" s="45"/>
      <c r="BX73" s="45"/>
      <c r="BY73" s="45"/>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5"/>
      <c r="BN74" s="45"/>
      <c r="BO74" s="45"/>
      <c r="BP74" s="45"/>
      <c r="BQ74" s="45"/>
      <c r="BR74" s="45"/>
      <c r="BS74" s="45"/>
      <c r="BT74" s="45"/>
      <c r="BU74" s="45"/>
      <c r="BV74" s="45"/>
      <c r="BW74" s="45"/>
      <c r="BX74" s="45"/>
      <c r="BY74" s="45"/>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5"/>
      <c r="BN75" s="45"/>
      <c r="BO75" s="45"/>
      <c r="BP75" s="45"/>
      <c r="BQ75" s="45"/>
      <c r="BR75" s="45"/>
      <c r="BS75" s="45"/>
      <c r="BT75" s="45"/>
      <c r="BU75" s="45"/>
      <c r="BV75" s="45"/>
      <c r="BW75" s="45"/>
      <c r="BX75" s="45"/>
      <c r="BY75" s="45"/>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5"/>
      <c r="BN76" s="45"/>
      <c r="BO76" s="45"/>
      <c r="BP76" s="45"/>
      <c r="BQ76" s="45"/>
      <c r="BR76" s="45"/>
      <c r="BS76" s="45"/>
      <c r="BT76" s="45"/>
      <c r="BU76" s="45"/>
      <c r="BV76" s="45"/>
      <c r="BW76" s="45"/>
      <c r="BX76" s="45"/>
      <c r="BY76" s="45"/>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5"/>
      <c r="BN77" s="45"/>
      <c r="BO77" s="45"/>
      <c r="BP77" s="45"/>
      <c r="BQ77" s="45"/>
      <c r="BR77" s="45"/>
      <c r="BS77" s="45"/>
      <c r="BT77" s="45"/>
      <c r="BU77" s="45"/>
      <c r="BV77" s="45"/>
      <c r="BW77" s="45"/>
      <c r="BX77" s="45"/>
      <c r="BY77" s="45"/>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5"/>
      <c r="BN78" s="45"/>
      <c r="BO78" s="45"/>
      <c r="BP78" s="45"/>
      <c r="BQ78" s="45"/>
      <c r="BR78" s="45"/>
      <c r="BS78" s="45"/>
      <c r="BT78" s="45"/>
      <c r="BU78" s="45"/>
      <c r="BV78" s="45"/>
      <c r="BW78" s="45"/>
      <c r="BX78" s="45"/>
      <c r="BY78" s="45"/>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5"/>
      <c r="BN79" s="45"/>
      <c r="BO79" s="45"/>
      <c r="BP79" s="45"/>
      <c r="BQ79" s="45"/>
      <c r="BR79" s="45"/>
      <c r="BS79" s="45"/>
      <c r="BT79" s="45"/>
      <c r="BU79" s="45"/>
      <c r="BV79" s="45"/>
      <c r="BW79" s="45"/>
      <c r="BX79" s="45"/>
      <c r="BY79" s="45"/>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5"/>
      <c r="BN80" s="45"/>
      <c r="BO80" s="45"/>
      <c r="BP80" s="45"/>
      <c r="BQ80" s="45"/>
      <c r="BR80" s="45"/>
      <c r="BS80" s="45"/>
      <c r="BT80" s="45"/>
      <c r="BU80" s="45"/>
      <c r="BV80" s="45"/>
      <c r="BW80" s="45"/>
      <c r="BX80" s="45"/>
      <c r="BY80" s="45"/>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5"/>
      <c r="BN81" s="45"/>
      <c r="BO81" s="45"/>
      <c r="BP81" s="45"/>
      <c r="BQ81" s="45"/>
      <c r="BR81" s="45"/>
      <c r="BS81" s="45"/>
      <c r="BT81" s="45"/>
      <c r="BU81" s="45"/>
      <c r="BV81" s="45"/>
      <c r="BW81" s="45"/>
      <c r="BX81" s="45"/>
      <c r="BY81" s="45"/>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2">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【93.47】</v>
      </c>
      <c r="F85" s="12" t="str">
        <f>データ!AT6</f>
        <v>【264.35】</v>
      </c>
      <c r="G85" s="12" t="str">
        <f>データ!BE6</f>
        <v>【155.91】</v>
      </c>
      <c r="H85" s="12" t="str">
        <f>データ!BP6</f>
        <v>【881.57】</v>
      </c>
      <c r="I85" s="12" t="str">
        <f>データ!CA6</f>
        <v>【46.46】</v>
      </c>
      <c r="J85" s="12" t="str">
        <f>データ!CL6</f>
        <v>【339.86】</v>
      </c>
      <c r="K85" s="12" t="str">
        <f>データ!CW6</f>
        <v>【45.78】</v>
      </c>
      <c r="L85" s="12" t="str">
        <f>データ!DH6</f>
        <v>【81.82】</v>
      </c>
      <c r="M85" s="12" t="str">
        <f>データ!DS6</f>
        <v>【39.37】</v>
      </c>
      <c r="N85" s="12" t="str">
        <f>データ!ED6</f>
        <v>【-】</v>
      </c>
      <c r="O85" s="12" t="str">
        <f>データ!EO6</f>
        <v>【-】</v>
      </c>
    </row>
  </sheetData>
  <sheetProtection algorithmName="SHA-512" hashValue="HfyFhvv91YGIUEmde2a8irPyQ/ds6JTRKf/kiEXjatwwJ9t6A++Ddx7CGGqZF6BxIkR74B42W093PGHmSxGwyw==" saltValue="oW+patXHKstu1kIhRIsLp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election activeCell="I13" sqref="I13"/>
    </sheetView>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80" t="s">
        <v>52</v>
      </c>
      <c r="I3" s="81"/>
      <c r="J3" s="81"/>
      <c r="K3" s="81"/>
      <c r="L3" s="81"/>
      <c r="M3" s="81"/>
      <c r="N3" s="81"/>
      <c r="O3" s="81"/>
      <c r="P3" s="81"/>
      <c r="Q3" s="81"/>
      <c r="R3" s="81"/>
      <c r="S3" s="81"/>
      <c r="T3" s="81"/>
      <c r="U3" s="81"/>
      <c r="V3" s="81"/>
      <c r="W3" s="81"/>
      <c r="X3" s="82"/>
      <c r="Y3" s="86" t="s">
        <v>53</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54</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2">
      <c r="A4" s="14" t="s">
        <v>55</v>
      </c>
      <c r="B4" s="16"/>
      <c r="C4" s="16"/>
      <c r="D4" s="16"/>
      <c r="E4" s="16"/>
      <c r="F4" s="16"/>
      <c r="G4" s="16"/>
      <c r="H4" s="83"/>
      <c r="I4" s="84"/>
      <c r="J4" s="84"/>
      <c r="K4" s="84"/>
      <c r="L4" s="84"/>
      <c r="M4" s="84"/>
      <c r="N4" s="84"/>
      <c r="O4" s="84"/>
      <c r="P4" s="84"/>
      <c r="Q4" s="84"/>
      <c r="R4" s="84"/>
      <c r="S4" s="84"/>
      <c r="T4" s="84"/>
      <c r="U4" s="84"/>
      <c r="V4" s="84"/>
      <c r="W4" s="84"/>
      <c r="X4" s="85"/>
      <c r="Y4" s="79" t="s">
        <v>56</v>
      </c>
      <c r="Z4" s="79"/>
      <c r="AA4" s="79"/>
      <c r="AB4" s="79"/>
      <c r="AC4" s="79"/>
      <c r="AD4" s="79"/>
      <c r="AE4" s="79"/>
      <c r="AF4" s="79"/>
      <c r="AG4" s="79"/>
      <c r="AH4" s="79"/>
      <c r="AI4" s="79"/>
      <c r="AJ4" s="79" t="s">
        <v>57</v>
      </c>
      <c r="AK4" s="79"/>
      <c r="AL4" s="79"/>
      <c r="AM4" s="79"/>
      <c r="AN4" s="79"/>
      <c r="AO4" s="79"/>
      <c r="AP4" s="79"/>
      <c r="AQ4" s="79"/>
      <c r="AR4" s="79"/>
      <c r="AS4" s="79"/>
      <c r="AT4" s="79"/>
      <c r="AU4" s="79" t="s">
        <v>58</v>
      </c>
      <c r="AV4" s="79"/>
      <c r="AW4" s="79"/>
      <c r="AX4" s="79"/>
      <c r="AY4" s="79"/>
      <c r="AZ4" s="79"/>
      <c r="BA4" s="79"/>
      <c r="BB4" s="79"/>
      <c r="BC4" s="79"/>
      <c r="BD4" s="79"/>
      <c r="BE4" s="79"/>
      <c r="BF4" s="79" t="s">
        <v>59</v>
      </c>
      <c r="BG4" s="79"/>
      <c r="BH4" s="79"/>
      <c r="BI4" s="79"/>
      <c r="BJ4" s="79"/>
      <c r="BK4" s="79"/>
      <c r="BL4" s="79"/>
      <c r="BM4" s="79"/>
      <c r="BN4" s="79"/>
      <c r="BO4" s="79"/>
      <c r="BP4" s="79"/>
      <c r="BQ4" s="79" t="s">
        <v>60</v>
      </c>
      <c r="BR4" s="79"/>
      <c r="BS4" s="79"/>
      <c r="BT4" s="79"/>
      <c r="BU4" s="79"/>
      <c r="BV4" s="79"/>
      <c r="BW4" s="79"/>
      <c r="BX4" s="79"/>
      <c r="BY4" s="79"/>
      <c r="BZ4" s="79"/>
      <c r="CA4" s="79"/>
      <c r="CB4" s="79" t="s">
        <v>61</v>
      </c>
      <c r="CC4" s="79"/>
      <c r="CD4" s="79"/>
      <c r="CE4" s="79"/>
      <c r="CF4" s="79"/>
      <c r="CG4" s="79"/>
      <c r="CH4" s="79"/>
      <c r="CI4" s="79"/>
      <c r="CJ4" s="79"/>
      <c r="CK4" s="79"/>
      <c r="CL4" s="79"/>
      <c r="CM4" s="79" t="s">
        <v>62</v>
      </c>
      <c r="CN4" s="79"/>
      <c r="CO4" s="79"/>
      <c r="CP4" s="79"/>
      <c r="CQ4" s="79"/>
      <c r="CR4" s="79"/>
      <c r="CS4" s="79"/>
      <c r="CT4" s="79"/>
      <c r="CU4" s="79"/>
      <c r="CV4" s="79"/>
      <c r="CW4" s="79"/>
      <c r="CX4" s="79" t="s">
        <v>63</v>
      </c>
      <c r="CY4" s="79"/>
      <c r="CZ4" s="79"/>
      <c r="DA4" s="79"/>
      <c r="DB4" s="79"/>
      <c r="DC4" s="79"/>
      <c r="DD4" s="79"/>
      <c r="DE4" s="79"/>
      <c r="DF4" s="79"/>
      <c r="DG4" s="79"/>
      <c r="DH4" s="79"/>
      <c r="DI4" s="79" t="s">
        <v>64</v>
      </c>
      <c r="DJ4" s="79"/>
      <c r="DK4" s="79"/>
      <c r="DL4" s="79"/>
      <c r="DM4" s="79"/>
      <c r="DN4" s="79"/>
      <c r="DO4" s="79"/>
      <c r="DP4" s="79"/>
      <c r="DQ4" s="79"/>
      <c r="DR4" s="79"/>
      <c r="DS4" s="79"/>
      <c r="DT4" s="79" t="s">
        <v>65</v>
      </c>
      <c r="DU4" s="79"/>
      <c r="DV4" s="79"/>
      <c r="DW4" s="79"/>
      <c r="DX4" s="79"/>
      <c r="DY4" s="79"/>
      <c r="DZ4" s="79"/>
      <c r="EA4" s="79"/>
      <c r="EB4" s="79"/>
      <c r="EC4" s="79"/>
      <c r="ED4" s="79"/>
      <c r="EE4" s="79" t="s">
        <v>66</v>
      </c>
      <c r="EF4" s="79"/>
      <c r="EG4" s="79"/>
      <c r="EH4" s="79"/>
      <c r="EI4" s="79"/>
      <c r="EJ4" s="79"/>
      <c r="EK4" s="79"/>
      <c r="EL4" s="79"/>
      <c r="EM4" s="79"/>
      <c r="EN4" s="79"/>
      <c r="EO4" s="79"/>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12076</v>
      </c>
      <c r="D6" s="19">
        <f t="shared" si="3"/>
        <v>46</v>
      </c>
      <c r="E6" s="19">
        <f t="shared" si="3"/>
        <v>18</v>
      </c>
      <c r="F6" s="19">
        <f t="shared" si="3"/>
        <v>1</v>
      </c>
      <c r="G6" s="19">
        <f t="shared" si="3"/>
        <v>0</v>
      </c>
      <c r="H6" s="19" t="str">
        <f t="shared" si="3"/>
        <v>北海道　帯広市</v>
      </c>
      <c r="I6" s="19" t="str">
        <f t="shared" si="3"/>
        <v>法適用</v>
      </c>
      <c r="J6" s="19" t="str">
        <f t="shared" si="3"/>
        <v>下水道事業</v>
      </c>
      <c r="K6" s="19" t="str">
        <f t="shared" si="3"/>
        <v>個別排水処理</v>
      </c>
      <c r="L6" s="19" t="str">
        <f t="shared" si="3"/>
        <v>L2</v>
      </c>
      <c r="M6" s="19" t="str">
        <f t="shared" si="3"/>
        <v>自治体職員</v>
      </c>
      <c r="N6" s="20" t="str">
        <f t="shared" si="3"/>
        <v>-</v>
      </c>
      <c r="O6" s="20">
        <f t="shared" si="3"/>
        <v>7.95</v>
      </c>
      <c r="P6" s="20">
        <f t="shared" si="3"/>
        <v>1.77</v>
      </c>
      <c r="Q6" s="20">
        <f t="shared" si="3"/>
        <v>100</v>
      </c>
      <c r="R6" s="20">
        <f t="shared" si="3"/>
        <v>2970</v>
      </c>
      <c r="S6" s="20">
        <f t="shared" si="3"/>
        <v>164014</v>
      </c>
      <c r="T6" s="20">
        <f t="shared" si="3"/>
        <v>619.34</v>
      </c>
      <c r="U6" s="20">
        <f t="shared" si="3"/>
        <v>264.82</v>
      </c>
      <c r="V6" s="20">
        <f t="shared" si="3"/>
        <v>2886</v>
      </c>
      <c r="W6" s="20">
        <f t="shared" si="3"/>
        <v>347.87</v>
      </c>
      <c r="X6" s="20">
        <f t="shared" si="3"/>
        <v>8.3000000000000007</v>
      </c>
      <c r="Y6" s="21" t="str">
        <f>IF(Y7="",NA(),Y7)</f>
        <v>-</v>
      </c>
      <c r="Z6" s="21" t="str">
        <f t="shared" ref="Z6:AH6" si="4">IF(Z7="",NA(),Z7)</f>
        <v>-</v>
      </c>
      <c r="AA6" s="21">
        <f t="shared" si="4"/>
        <v>93.93</v>
      </c>
      <c r="AB6" s="21">
        <f t="shared" si="4"/>
        <v>96.34</v>
      </c>
      <c r="AC6" s="21">
        <f t="shared" si="4"/>
        <v>103.46</v>
      </c>
      <c r="AD6" s="21" t="str">
        <f t="shared" si="4"/>
        <v>-</v>
      </c>
      <c r="AE6" s="21" t="str">
        <f t="shared" si="4"/>
        <v>-</v>
      </c>
      <c r="AF6" s="21">
        <f t="shared" si="4"/>
        <v>96.14</v>
      </c>
      <c r="AG6" s="21">
        <f t="shared" si="4"/>
        <v>95.6</v>
      </c>
      <c r="AH6" s="21">
        <f t="shared" si="4"/>
        <v>93.57</v>
      </c>
      <c r="AI6" s="20" t="str">
        <f>IF(AI7="","",IF(AI7="-","【-】","【"&amp;SUBSTITUTE(TEXT(AI7,"#,##0.00"),"-","△")&amp;"】"))</f>
        <v>【93.47】</v>
      </c>
      <c r="AJ6" s="21" t="str">
        <f>IF(AJ7="",NA(),AJ7)</f>
        <v>-</v>
      </c>
      <c r="AK6" s="21" t="str">
        <f t="shared" ref="AK6:AS6" si="5">IF(AK7="",NA(),AK7)</f>
        <v>-</v>
      </c>
      <c r="AL6" s="21">
        <f t="shared" si="5"/>
        <v>467.27</v>
      </c>
      <c r="AM6" s="21">
        <f t="shared" si="5"/>
        <v>474.13</v>
      </c>
      <c r="AN6" s="21">
        <f t="shared" si="5"/>
        <v>471.2</v>
      </c>
      <c r="AO6" s="21" t="str">
        <f t="shared" si="5"/>
        <v>-</v>
      </c>
      <c r="AP6" s="21" t="str">
        <f t="shared" si="5"/>
        <v>-</v>
      </c>
      <c r="AQ6" s="21">
        <f t="shared" si="5"/>
        <v>237</v>
      </c>
      <c r="AR6" s="21">
        <f t="shared" si="5"/>
        <v>257.23</v>
      </c>
      <c r="AS6" s="21">
        <f t="shared" si="5"/>
        <v>293.54000000000002</v>
      </c>
      <c r="AT6" s="20" t="str">
        <f>IF(AT7="","",IF(AT7="-","【-】","【"&amp;SUBSTITUTE(TEXT(AT7,"#,##0.00"),"-","△")&amp;"】"))</f>
        <v>【264.35】</v>
      </c>
      <c r="AU6" s="21" t="str">
        <f>IF(AU7="",NA(),AU7)</f>
        <v>-</v>
      </c>
      <c r="AV6" s="21" t="str">
        <f t="shared" ref="AV6:BD6" si="6">IF(AV7="",NA(),AV7)</f>
        <v>-</v>
      </c>
      <c r="AW6" s="21">
        <f t="shared" si="6"/>
        <v>40.96</v>
      </c>
      <c r="AX6" s="21">
        <f t="shared" si="6"/>
        <v>37.11</v>
      </c>
      <c r="AY6" s="21">
        <f t="shared" si="6"/>
        <v>21.03</v>
      </c>
      <c r="AZ6" s="21" t="str">
        <f t="shared" si="6"/>
        <v>-</v>
      </c>
      <c r="BA6" s="21" t="str">
        <f t="shared" si="6"/>
        <v>-</v>
      </c>
      <c r="BB6" s="21">
        <f t="shared" si="6"/>
        <v>135.35</v>
      </c>
      <c r="BC6" s="21">
        <f t="shared" si="6"/>
        <v>150.91999999999999</v>
      </c>
      <c r="BD6" s="21">
        <f t="shared" si="6"/>
        <v>151.72</v>
      </c>
      <c r="BE6" s="20" t="str">
        <f>IF(BE7="","",IF(BE7="-","【-】","【"&amp;SUBSTITUTE(TEXT(BE7,"#,##0.00"),"-","△")&amp;"】"))</f>
        <v>【155.91】</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782.91</v>
      </c>
      <c r="BN6" s="21">
        <f t="shared" si="7"/>
        <v>783.21</v>
      </c>
      <c r="BO6" s="21">
        <f t="shared" si="7"/>
        <v>902.04</v>
      </c>
      <c r="BP6" s="20" t="str">
        <f>IF(BP7="","",IF(BP7="-","【-】","【"&amp;SUBSTITUTE(TEXT(BP7,"#,##0.00"),"-","△")&amp;"】"))</f>
        <v>【881.57】</v>
      </c>
      <c r="BQ6" s="21" t="str">
        <f>IF(BQ7="",NA(),BQ7)</f>
        <v>-</v>
      </c>
      <c r="BR6" s="21" t="str">
        <f t="shared" ref="BR6:BZ6" si="8">IF(BR7="",NA(),BR7)</f>
        <v>-</v>
      </c>
      <c r="BS6" s="21">
        <f t="shared" si="8"/>
        <v>62.18</v>
      </c>
      <c r="BT6" s="21">
        <f t="shared" si="8"/>
        <v>50.48</v>
      </c>
      <c r="BU6" s="21">
        <f t="shared" si="8"/>
        <v>45.79</v>
      </c>
      <c r="BV6" s="21" t="str">
        <f t="shared" si="8"/>
        <v>-</v>
      </c>
      <c r="BW6" s="21" t="str">
        <f t="shared" si="8"/>
        <v>-</v>
      </c>
      <c r="BX6" s="21">
        <f t="shared" si="8"/>
        <v>49.38</v>
      </c>
      <c r="BY6" s="21">
        <f t="shared" si="8"/>
        <v>48.53</v>
      </c>
      <c r="BZ6" s="21">
        <f t="shared" si="8"/>
        <v>46.11</v>
      </c>
      <c r="CA6" s="20" t="str">
        <f>IF(CA7="","",IF(CA7="-","【-】","【"&amp;SUBSTITUTE(TEXT(CA7,"#,##0.00"),"-","△")&amp;"】"))</f>
        <v>【46.46】</v>
      </c>
      <c r="CB6" s="21" t="str">
        <f>IF(CB7="",NA(),CB7)</f>
        <v>-</v>
      </c>
      <c r="CC6" s="21" t="str">
        <f t="shared" ref="CC6:CK6" si="9">IF(CC7="",NA(),CC7)</f>
        <v>-</v>
      </c>
      <c r="CD6" s="21">
        <f t="shared" si="9"/>
        <v>243.95</v>
      </c>
      <c r="CE6" s="21">
        <f t="shared" si="9"/>
        <v>300.87</v>
      </c>
      <c r="CF6" s="21">
        <f t="shared" si="9"/>
        <v>329.17</v>
      </c>
      <c r="CG6" s="21" t="str">
        <f t="shared" si="9"/>
        <v>-</v>
      </c>
      <c r="CH6" s="21" t="str">
        <f t="shared" si="9"/>
        <v>-</v>
      </c>
      <c r="CI6" s="21">
        <f t="shared" si="9"/>
        <v>316.97000000000003</v>
      </c>
      <c r="CJ6" s="21">
        <f t="shared" si="9"/>
        <v>326.17</v>
      </c>
      <c r="CK6" s="21">
        <f t="shared" si="9"/>
        <v>336.93</v>
      </c>
      <c r="CL6" s="20" t="str">
        <f>IF(CL7="","",IF(CL7="-","【-】","【"&amp;SUBSTITUTE(TEXT(CL7,"#,##0.00"),"-","△")&amp;"】"))</f>
        <v>【339.86】</v>
      </c>
      <c r="CM6" s="21" t="str">
        <f>IF(CM7="",NA(),CM7)</f>
        <v>-</v>
      </c>
      <c r="CN6" s="21" t="str">
        <f t="shared" ref="CN6:CV6" si="10">IF(CN7="",NA(),CN7)</f>
        <v>-</v>
      </c>
      <c r="CO6" s="21">
        <f t="shared" si="10"/>
        <v>58.57</v>
      </c>
      <c r="CP6" s="21">
        <f t="shared" si="10"/>
        <v>58.08</v>
      </c>
      <c r="CQ6" s="21">
        <f t="shared" si="10"/>
        <v>55.87</v>
      </c>
      <c r="CR6" s="21" t="str">
        <f t="shared" si="10"/>
        <v>-</v>
      </c>
      <c r="CS6" s="21" t="str">
        <f t="shared" si="10"/>
        <v>-</v>
      </c>
      <c r="CT6" s="21">
        <f t="shared" si="10"/>
        <v>46.36</v>
      </c>
      <c r="CU6" s="21">
        <f t="shared" si="10"/>
        <v>46.45</v>
      </c>
      <c r="CV6" s="21">
        <f t="shared" si="10"/>
        <v>45.36</v>
      </c>
      <c r="CW6" s="20" t="str">
        <f>IF(CW7="","",IF(CW7="-","【-】","【"&amp;SUBSTITUTE(TEXT(CW7,"#,##0.00"),"-","△")&amp;"】"))</f>
        <v>【45.78】</v>
      </c>
      <c r="CX6" s="21" t="str">
        <f>IF(CX7="",NA(),CX7)</f>
        <v>-</v>
      </c>
      <c r="CY6" s="21" t="str">
        <f t="shared" ref="CY6:DG6" si="11">IF(CY7="",NA(),CY7)</f>
        <v>-</v>
      </c>
      <c r="CZ6" s="21">
        <f t="shared" si="11"/>
        <v>99.31</v>
      </c>
      <c r="DA6" s="21">
        <f t="shared" si="11"/>
        <v>100</v>
      </c>
      <c r="DB6" s="21">
        <f t="shared" si="11"/>
        <v>100</v>
      </c>
      <c r="DC6" s="21" t="str">
        <f t="shared" si="11"/>
        <v>-</v>
      </c>
      <c r="DD6" s="21" t="str">
        <f t="shared" si="11"/>
        <v>-</v>
      </c>
      <c r="DE6" s="21">
        <f t="shared" si="11"/>
        <v>83.08</v>
      </c>
      <c r="DF6" s="21">
        <f t="shared" si="11"/>
        <v>82.61</v>
      </c>
      <c r="DG6" s="21">
        <f t="shared" si="11"/>
        <v>82.21</v>
      </c>
      <c r="DH6" s="20" t="str">
        <f>IF(DH7="","",IF(DH7="-","【-】","【"&amp;SUBSTITUTE(TEXT(DH7,"#,##0.00"),"-","△")&amp;"】"))</f>
        <v>【81.82】</v>
      </c>
      <c r="DI6" s="21" t="str">
        <f>IF(DI7="",NA(),DI7)</f>
        <v>-</v>
      </c>
      <c r="DJ6" s="21" t="str">
        <f t="shared" ref="DJ6:DR6" si="12">IF(DJ7="",NA(),DJ7)</f>
        <v>-</v>
      </c>
      <c r="DK6" s="21">
        <f t="shared" si="12"/>
        <v>5.28</v>
      </c>
      <c r="DL6" s="21">
        <f t="shared" si="12"/>
        <v>10.130000000000001</v>
      </c>
      <c r="DM6" s="21">
        <f t="shared" si="12"/>
        <v>14.25</v>
      </c>
      <c r="DN6" s="21" t="str">
        <f t="shared" si="12"/>
        <v>-</v>
      </c>
      <c r="DO6" s="21" t="str">
        <f t="shared" si="12"/>
        <v>-</v>
      </c>
      <c r="DP6" s="21">
        <f t="shared" si="12"/>
        <v>33.75</v>
      </c>
      <c r="DQ6" s="21">
        <f t="shared" si="12"/>
        <v>36.21</v>
      </c>
      <c r="DR6" s="21">
        <f t="shared" si="12"/>
        <v>39.69</v>
      </c>
      <c r="DS6" s="20" t="str">
        <f>IF(DS7="","",IF(DS7="-","【-】","【"&amp;SUBSTITUTE(TEXT(DS7,"#,##0.00"),"-","△")&amp;"】"))</f>
        <v>【39.37】</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2022</v>
      </c>
      <c r="C7" s="23">
        <v>12076</v>
      </c>
      <c r="D7" s="23">
        <v>46</v>
      </c>
      <c r="E7" s="23">
        <v>18</v>
      </c>
      <c r="F7" s="23">
        <v>1</v>
      </c>
      <c r="G7" s="23">
        <v>0</v>
      </c>
      <c r="H7" s="23" t="s">
        <v>96</v>
      </c>
      <c r="I7" s="23" t="s">
        <v>97</v>
      </c>
      <c r="J7" s="23" t="s">
        <v>98</v>
      </c>
      <c r="K7" s="23" t="s">
        <v>99</v>
      </c>
      <c r="L7" s="23" t="s">
        <v>100</v>
      </c>
      <c r="M7" s="23" t="s">
        <v>101</v>
      </c>
      <c r="N7" s="24" t="s">
        <v>102</v>
      </c>
      <c r="O7" s="24">
        <v>7.95</v>
      </c>
      <c r="P7" s="24">
        <v>1.77</v>
      </c>
      <c r="Q7" s="24">
        <v>100</v>
      </c>
      <c r="R7" s="24">
        <v>2970</v>
      </c>
      <c r="S7" s="24">
        <v>164014</v>
      </c>
      <c r="T7" s="24">
        <v>619.34</v>
      </c>
      <c r="U7" s="24">
        <v>264.82</v>
      </c>
      <c r="V7" s="24">
        <v>2886</v>
      </c>
      <c r="W7" s="24">
        <v>347.87</v>
      </c>
      <c r="X7" s="24">
        <v>8.3000000000000007</v>
      </c>
      <c r="Y7" s="24" t="s">
        <v>102</v>
      </c>
      <c r="Z7" s="24" t="s">
        <v>102</v>
      </c>
      <c r="AA7" s="24">
        <v>93.93</v>
      </c>
      <c r="AB7" s="24">
        <v>96.34</v>
      </c>
      <c r="AC7" s="24">
        <v>103.46</v>
      </c>
      <c r="AD7" s="24" t="s">
        <v>102</v>
      </c>
      <c r="AE7" s="24" t="s">
        <v>102</v>
      </c>
      <c r="AF7" s="24">
        <v>96.14</v>
      </c>
      <c r="AG7" s="24">
        <v>95.6</v>
      </c>
      <c r="AH7" s="24">
        <v>93.57</v>
      </c>
      <c r="AI7" s="24">
        <v>93.47</v>
      </c>
      <c r="AJ7" s="24" t="s">
        <v>102</v>
      </c>
      <c r="AK7" s="24" t="s">
        <v>102</v>
      </c>
      <c r="AL7" s="24">
        <v>467.27</v>
      </c>
      <c r="AM7" s="24">
        <v>474.13</v>
      </c>
      <c r="AN7" s="24">
        <v>471.2</v>
      </c>
      <c r="AO7" s="24" t="s">
        <v>102</v>
      </c>
      <c r="AP7" s="24" t="s">
        <v>102</v>
      </c>
      <c r="AQ7" s="24">
        <v>237</v>
      </c>
      <c r="AR7" s="24">
        <v>257.23</v>
      </c>
      <c r="AS7" s="24">
        <v>293.54000000000002</v>
      </c>
      <c r="AT7" s="24">
        <v>264.35000000000002</v>
      </c>
      <c r="AU7" s="24" t="s">
        <v>102</v>
      </c>
      <c r="AV7" s="24" t="s">
        <v>102</v>
      </c>
      <c r="AW7" s="24">
        <v>40.96</v>
      </c>
      <c r="AX7" s="24">
        <v>37.11</v>
      </c>
      <c r="AY7" s="24">
        <v>21.03</v>
      </c>
      <c r="AZ7" s="24" t="s">
        <v>102</v>
      </c>
      <c r="BA7" s="24" t="s">
        <v>102</v>
      </c>
      <c r="BB7" s="24">
        <v>135.35</v>
      </c>
      <c r="BC7" s="24">
        <v>150.91999999999999</v>
      </c>
      <c r="BD7" s="24">
        <v>151.72</v>
      </c>
      <c r="BE7" s="24">
        <v>155.91</v>
      </c>
      <c r="BF7" s="24" t="s">
        <v>102</v>
      </c>
      <c r="BG7" s="24" t="s">
        <v>102</v>
      </c>
      <c r="BH7" s="24">
        <v>0</v>
      </c>
      <c r="BI7" s="24">
        <v>0</v>
      </c>
      <c r="BJ7" s="24">
        <v>0</v>
      </c>
      <c r="BK7" s="24" t="s">
        <v>102</v>
      </c>
      <c r="BL7" s="24" t="s">
        <v>102</v>
      </c>
      <c r="BM7" s="24">
        <v>782.91</v>
      </c>
      <c r="BN7" s="24">
        <v>783.21</v>
      </c>
      <c r="BO7" s="24">
        <v>902.04</v>
      </c>
      <c r="BP7" s="24">
        <v>881.57</v>
      </c>
      <c r="BQ7" s="24" t="s">
        <v>102</v>
      </c>
      <c r="BR7" s="24" t="s">
        <v>102</v>
      </c>
      <c r="BS7" s="24">
        <v>62.18</v>
      </c>
      <c r="BT7" s="24">
        <v>50.48</v>
      </c>
      <c r="BU7" s="24">
        <v>45.79</v>
      </c>
      <c r="BV7" s="24" t="s">
        <v>102</v>
      </c>
      <c r="BW7" s="24" t="s">
        <v>102</v>
      </c>
      <c r="BX7" s="24">
        <v>49.38</v>
      </c>
      <c r="BY7" s="24">
        <v>48.53</v>
      </c>
      <c r="BZ7" s="24">
        <v>46.11</v>
      </c>
      <c r="CA7" s="24">
        <v>46.46</v>
      </c>
      <c r="CB7" s="24" t="s">
        <v>102</v>
      </c>
      <c r="CC7" s="24" t="s">
        <v>102</v>
      </c>
      <c r="CD7" s="24">
        <v>243.95</v>
      </c>
      <c r="CE7" s="24">
        <v>300.87</v>
      </c>
      <c r="CF7" s="24">
        <v>329.17</v>
      </c>
      <c r="CG7" s="24" t="s">
        <v>102</v>
      </c>
      <c r="CH7" s="24" t="s">
        <v>102</v>
      </c>
      <c r="CI7" s="24">
        <v>316.97000000000003</v>
      </c>
      <c r="CJ7" s="24">
        <v>326.17</v>
      </c>
      <c r="CK7" s="24">
        <v>336.93</v>
      </c>
      <c r="CL7" s="24">
        <v>339.86</v>
      </c>
      <c r="CM7" s="24" t="s">
        <v>102</v>
      </c>
      <c r="CN7" s="24" t="s">
        <v>102</v>
      </c>
      <c r="CO7" s="24">
        <v>58.57</v>
      </c>
      <c r="CP7" s="24">
        <v>58.08</v>
      </c>
      <c r="CQ7" s="24">
        <v>55.87</v>
      </c>
      <c r="CR7" s="24" t="s">
        <v>102</v>
      </c>
      <c r="CS7" s="24" t="s">
        <v>102</v>
      </c>
      <c r="CT7" s="24">
        <v>46.36</v>
      </c>
      <c r="CU7" s="24">
        <v>46.45</v>
      </c>
      <c r="CV7" s="24">
        <v>45.36</v>
      </c>
      <c r="CW7" s="24">
        <v>45.78</v>
      </c>
      <c r="CX7" s="24" t="s">
        <v>102</v>
      </c>
      <c r="CY7" s="24" t="s">
        <v>102</v>
      </c>
      <c r="CZ7" s="24">
        <v>99.31</v>
      </c>
      <c r="DA7" s="24">
        <v>100</v>
      </c>
      <c r="DB7" s="24">
        <v>100</v>
      </c>
      <c r="DC7" s="24" t="s">
        <v>102</v>
      </c>
      <c r="DD7" s="24" t="s">
        <v>102</v>
      </c>
      <c r="DE7" s="24">
        <v>83.08</v>
      </c>
      <c r="DF7" s="24">
        <v>82.61</v>
      </c>
      <c r="DG7" s="24">
        <v>82.21</v>
      </c>
      <c r="DH7" s="24">
        <v>81.819999999999993</v>
      </c>
      <c r="DI7" s="24" t="s">
        <v>102</v>
      </c>
      <c r="DJ7" s="24" t="s">
        <v>102</v>
      </c>
      <c r="DK7" s="24">
        <v>5.28</v>
      </c>
      <c r="DL7" s="24">
        <v>10.130000000000001</v>
      </c>
      <c r="DM7" s="24">
        <v>14.25</v>
      </c>
      <c r="DN7" s="24" t="s">
        <v>102</v>
      </c>
      <c r="DO7" s="24" t="s">
        <v>102</v>
      </c>
      <c r="DP7" s="24">
        <v>33.75</v>
      </c>
      <c r="DQ7" s="24">
        <v>36.21</v>
      </c>
      <c r="DR7" s="24">
        <v>39.69</v>
      </c>
      <c r="DS7" s="24">
        <v>39.369999999999997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田口　賢祐</cp:lastModifiedBy>
  <cp:lastPrinted>2024-03-01T06:20:27Z</cp:lastPrinted>
  <dcterms:created xsi:type="dcterms:W3CDTF">2023-12-12T01:08:23Z</dcterms:created>
  <dcterms:modified xsi:type="dcterms:W3CDTF">2024-03-01T06:20:31Z</dcterms:modified>
  <cp:category/>
</cp:coreProperties>
</file>