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４\財政課\R5.1.16_経営比較分析表\回答\"/>
    </mc:Choice>
  </mc:AlternateContent>
  <workbookProtection workbookAlgorithmName="SHA-512" workbookHashValue="w+TTtrEaatz8oBmuNYfKe4lWKAP09wfToQ2jrU1iA8Dk0znvdTJ+mtKGWlzOjZsZIDRe7EeOM71nIqjhMFCW0w==" workbookSaltValue="zNGuGxQFTYAhZKe06OGegQ==" workbookSpinCount="100000" lockStructure="1"/>
  <bookViews>
    <workbookView xWindow="0" yWindow="0" windowWidth="28800" windowHeight="123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<sst xmlns="http://schemas.openxmlformats.org/spreadsheetml/2006/main" count="235" uniqueCount="116">
  <si>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</si>
  <si>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</si>
  <si>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</si>
  <si>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</si>
  <si>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</si>
  <si>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</si>
  <si>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</si>
  <si>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</si>
  <si>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</si>
  <si>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</si>
  <si>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</si>
  <si>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</si>
  <si>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</si>
  <si>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</si>
  <si>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</si>
  <si>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</si>
  <si>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</si>
  <si>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</si>
  <si>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</si>
  <si>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</si>
  <si>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</si>
  <si>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</si>
  <si>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</si>
  <si>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</si>
  <si>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</si>
  <si>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</si>
  <si>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</si>
  <si>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</si>
  <si>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</si>
  <si>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</si>
  <si>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</si>
  <si>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</si>
  <si>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</si>
  <si>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</si>
  <si>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</si>
  <si>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</si>
  <si>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</si>
  <si>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</si>
  <si>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</si>
  <si>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</si>
  <si>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</si>
  <si>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</si>
  <si>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</si>
  <si>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</si>
  <si>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</si>
  <si>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</si>
  <si>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</si>
  <si>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</si>
  <si>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</si>
  <si>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</si>
  <si>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</si>
  <si>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</si>
  <si>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</si>
  <si>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</si>
  <si>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</si>
  <si>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</si>
  <si>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</si>
  <si>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</si>
  <si>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</si>
  <si>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</si>
  <si>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</si>
  <si>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</si>
  <si>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</si>
  <si>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</si>
  <si>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</si>
  <si>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</si>
  <si>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</si>
  <si>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</si>
  <si>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</si>
  <si>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</si>
  <si>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</si>
  <si>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</si>
  <si>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</si>
  <si>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</si>
  <si>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</si>
  <si>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</si>
  <si>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</si>
  <si>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</si>
  <si>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</si>
  <si>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</si>
  <si>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</si>
  <si>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</si>
  <si>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</si>
  <si>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</si>
  <si>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</si>
  <si>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</si>
  <si>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</si>
  <si>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</si>
  <si>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</si>
  <si>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</si>
  <si>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</si>
  <si>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</si>
  <si>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</si>
  <si>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</si>
  <si>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</si>
  <si>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</si>
  <si>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</si>
  <si>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</si>
  <si>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</si>
  <si>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</si>
  <si>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</si>
  <si>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</si>
  <si>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</si>
  <si>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</si>
  <si>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</si>
  <si>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</si>
  <si>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</si>
  <si>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</si>
  <si>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</si>
  <si>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</si>
  <si>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</si>
  <si>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</si>
  <si>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</si>
  <si>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①有形固定資産減価償却率は、類似団体平均値を上回っていますが、現在、法定耐用年数を超える管渠は存在していません。
　②管渠老朽化率は、平成10年度より供用を開始しているため、現在、法定耐用年数を超える管渠は存在していません。
　③管渠改善率は、平成10年度より供用を開始しているため、現在、法定耐用年数を超える管渠は存在していません。</t>
    <rPh sb="35" eb="41">
      <t>ホウテイタイヨウネンスウ</t>
    </rPh>
    <rPh sb="42" eb="43">
      <t>コ</t>
    </rPh>
    <rPh sb="45" eb="47">
      <t>カンキョ</t>
    </rPh>
    <rPh sb="48" eb="50">
      <t>ソンザイ</t>
    </rPh>
    <phoneticPr fontId="15"/>
  </si>
  <si>
    <t>　市の政策として下水道使用料単価を市内一律としているため、収支不足額については一般会計から補助を受けて賄っている状態です。
　今後も生活に不可欠な下水道サービスを提供し続けるため、収支改善に努めながら、中長期的な視点に立った健全な企業経営を行っていきます。</t>
    <phoneticPr fontId="4"/>
  </si>
  <si>
    <t>　①経常収支比率は、市（一般会計）から収支不足額の補助を受けているため、100％を超えて推移し、類似団体平均値より高く推移していています。
　③流動比率は、類似団体平均値を上回っており、100％を維持しているため、短期的な支払い能力は有しています。
　④企業債残高対事業規模比率は、企業債残高は減少したものの、そこから控除する一般会計負担が減少したため前年度を上回っています。
　⑤経費回収率は、市の政策として下水道使用料単価を市内一律としているため、類似団体平均値より低く推移しています。
　⑥汚水処理原価は、対象戸数が少なく、建設費等が高額となる区域を対象としているため、類似団体平均値を上回っています。
　⑦施設利用率は、地方公営企業決算状況調査表作成要領の変更に伴い、平成30年度から算出しないこととなっています。
　⑧水洗化率は、類似団体を上回っており、近年は98%程度で推移しています。</t>
    <rPh sb="87" eb="88">
      <t>ウエ</t>
    </rPh>
    <rPh sb="99" eb="101">
      <t>イジ</t>
    </rPh>
    <rPh sb="108" eb="110">
      <t>タンキ</t>
    </rPh>
    <rPh sb="110" eb="111">
      <t>テキ</t>
    </rPh>
    <rPh sb="161" eb="163">
      <t>コウジョ</t>
    </rPh>
    <rPh sb="165" eb="167">
      <t>イッパン</t>
    </rPh>
    <rPh sb="167" eb="169">
      <t>カイケイ</t>
    </rPh>
    <rPh sb="169" eb="171">
      <t>フタン</t>
    </rPh>
    <rPh sb="172" eb="174">
      <t>ゲンショウ</t>
    </rPh>
    <rPh sb="182" eb="184">
      <t>ウワマワ</t>
    </rPh>
    <rPh sb="260" eb="262">
      <t>タイショウ</t>
    </rPh>
    <rPh sb="262" eb="264">
      <t>コスウ</t>
    </rPh>
    <rPh sb="265" eb="266">
      <t>スク</t>
    </rPh>
    <rPh sb="269" eb="272">
      <t>ケンセツヒ</t>
    </rPh>
    <rPh sb="272" eb="273">
      <t>トウ</t>
    </rPh>
    <rPh sb="274" eb="276">
      <t>コウガク</t>
    </rPh>
    <rPh sb="279" eb="281">
      <t>クイキ</t>
    </rPh>
    <rPh sb="282" eb="284">
      <t>タイショウ</t>
    </rPh>
    <rPh sb="300" eb="301">
      <t>ウエ</t>
    </rPh>
    <rPh sb="319" eb="321">
      <t>チホウ</t>
    </rPh>
    <rPh sb="321" eb="323">
      <t>コウエイ</t>
    </rPh>
    <rPh sb="323" eb="325">
      <t>キギョウ</t>
    </rPh>
    <rPh sb="325" eb="327">
      <t>ケッサン</t>
    </rPh>
    <rPh sb="327" eb="329">
      <t>ジョウキョウ</t>
    </rPh>
    <rPh sb="329" eb="331">
      <t>チョウサ</t>
    </rPh>
    <rPh sb="331" eb="332">
      <t>ヒョウ</t>
    </rPh>
    <rPh sb="332" eb="334">
      <t>サクセイ</t>
    </rPh>
    <rPh sb="334" eb="336">
      <t>ヨウリョウ</t>
    </rPh>
    <rPh sb="337" eb="339">
      <t>ヘンコウ</t>
    </rPh>
    <rPh sb="340" eb="341">
      <t>トモナ</t>
    </rPh>
    <rPh sb="351" eb="353">
      <t>サンシュツ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</si>
</sst>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5C-4112-8166-E85F3850EB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E75C-4112-8166-E85F3850EB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125.41</c:v>
                </c:pt>
                <c:pt idx="1">
                  <c:v>0</c:v>
                </c:pt>
                <c:pt idx="2">
                  <c:v>0</c:v>
                </c:pt>
                <c:pt idx="3">
                  <c:v>0</c:v>
                </c:pt>
                <c:pt idx="4">
                  <c:v>0</c:v>
                </c:pt>
              </c:numCache>
            </c:numRef>
          </c:val>
          <c:extLst>
            <c:ext xmlns:c16="http://schemas.microsoft.com/office/drawing/2014/chart" uri="{C3380CC4-5D6E-409C-BE32-E72D297353CC}">
              <c16:uniqueId val="{00000000-4CD7-4DF6-B6F3-A08440D900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CD7-4DF6-B6F3-A08440D900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98.08</c:v>
                </c:pt>
                <c:pt idx="1">
                  <c:v>97.7</c:v>
                </c:pt>
                <c:pt idx="2">
                  <c:v>97.69</c:v>
                </c:pt>
                <c:pt idx="3">
                  <c:v>97.69</c:v>
                </c:pt>
                <c:pt idx="4">
                  <c:v>97.7</c:v>
                </c:pt>
              </c:numCache>
            </c:numRef>
          </c:val>
          <c:extLst>
            <c:ext xmlns:c16="http://schemas.microsoft.com/office/drawing/2014/chart" uri="{C3380CC4-5D6E-409C-BE32-E72D297353CC}">
              <c16:uniqueId val="{00000000-D119-4CAD-BC51-8A8A3B9889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D119-4CAD-BC51-8A8A3B9889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123.22</c:v>
                </c:pt>
                <c:pt idx="1">
                  <c:v>125.32</c:v>
                </c:pt>
                <c:pt idx="2">
                  <c:v>128.44</c:v>
                </c:pt>
                <c:pt idx="3">
                  <c:v>130.71</c:v>
                </c:pt>
                <c:pt idx="4">
                  <c:v>133.6</c:v>
                </c:pt>
              </c:numCache>
            </c:numRef>
          </c:val>
          <c:extLst>
            <c:ext xmlns:c16="http://schemas.microsoft.com/office/drawing/2014/chart" uri="{C3380CC4-5D6E-409C-BE32-E72D297353CC}">
              <c16:uniqueId val="{00000000-E1B5-4DDF-917C-AE8A4446EC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E1B5-4DDF-917C-AE8A4446EC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35.619999999999997</c:v>
                </c:pt>
                <c:pt idx="1">
                  <c:v>37.32</c:v>
                </c:pt>
                <c:pt idx="2">
                  <c:v>39.130000000000003</c:v>
                </c:pt>
                <c:pt idx="3">
                  <c:v>40.92</c:v>
                </c:pt>
                <c:pt idx="4">
                  <c:v>42.7</c:v>
                </c:pt>
              </c:numCache>
            </c:numRef>
          </c:val>
          <c:extLst>
            <c:ext xmlns:c16="http://schemas.microsoft.com/office/drawing/2014/chart" uri="{C3380CC4-5D6E-409C-BE32-E72D297353CC}">
              <c16:uniqueId val="{00000000-D7FC-4362-A18A-700FF08C4D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D7FC-4362-A18A-700FF08C4D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F6-4BE6-A9C4-02C475D6F1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75F6-4BE6-A9C4-02C475D6F1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43-47E7-BDB3-102632F6A0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7443-47E7-BDB3-102632F6A0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135.63</c:v>
                </c:pt>
                <c:pt idx="1">
                  <c:v>127.99</c:v>
                </c:pt>
                <c:pt idx="2">
                  <c:v>119.06</c:v>
                </c:pt>
                <c:pt idx="3">
                  <c:v>110.39</c:v>
                </c:pt>
                <c:pt idx="4">
                  <c:v>101.12</c:v>
                </c:pt>
              </c:numCache>
            </c:numRef>
          </c:val>
          <c:extLst>
            <c:ext xmlns:c16="http://schemas.microsoft.com/office/drawing/2014/chart" uri="{C3380CC4-5D6E-409C-BE32-E72D297353CC}">
              <c16:uniqueId val="{00000000-AE70-48E4-9806-9F2A65560C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AE70-48E4-9806-9F2A65560C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2597.79</c:v>
                </c:pt>
                <c:pt idx="1">
                  <c:v>2630.04</c:v>
                </c:pt>
                <c:pt idx="2">
                  <c:v>2750.19</c:v>
                </c:pt>
                <c:pt idx="3">
                  <c:v>2722.13</c:v>
                </c:pt>
                <c:pt idx="4">
                  <c:v>3193.94</c:v>
                </c:pt>
              </c:numCache>
            </c:numRef>
          </c:val>
          <c:extLst>
            <c:ext xmlns:c16="http://schemas.microsoft.com/office/drawing/2014/chart" uri="{C3380CC4-5D6E-409C-BE32-E72D297353CC}">
              <c16:uniqueId val="{00000000-9514-41D5-B287-B5533F1D00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9514-41D5-B287-B5533F1D00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56.22</c:v>
                </c:pt>
                <c:pt idx="1">
                  <c:v>54.65</c:v>
                </c:pt>
                <c:pt idx="2">
                  <c:v>54.45</c:v>
                </c:pt>
                <c:pt idx="3">
                  <c:v>53.92</c:v>
                </c:pt>
                <c:pt idx="4">
                  <c:v>46.45</c:v>
                </c:pt>
              </c:numCache>
            </c:numRef>
          </c:val>
          <c:extLst>
            <c:ext xmlns:c16="http://schemas.microsoft.com/office/drawing/2014/chart" uri="{C3380CC4-5D6E-409C-BE32-E72D297353CC}">
              <c16:uniqueId val="{00000000-EF80-41AB-9EBF-60887AAF6D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F80-41AB-9EBF-60887AAF6D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311.88</c:v>
                </c:pt>
                <c:pt idx="1">
                  <c:v>321.88</c:v>
                </c:pt>
                <c:pt idx="2">
                  <c:v>323.89999999999998</c:v>
                </c:pt>
                <c:pt idx="3">
                  <c:v>326.14</c:v>
                </c:pt>
                <c:pt idx="4">
                  <c:v>377.73</c:v>
                </c:pt>
              </c:numCache>
            </c:numRef>
          </c:val>
          <c:extLst>
            <c:ext xmlns:c16="http://schemas.microsoft.com/office/drawing/2014/chart" uri="{C3380CC4-5D6E-409C-BE32-E72D297353CC}">
              <c16:uniqueId val="{00000000-2B77-4D0F-9934-AD8432501F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2B77-4D0F-9934-AD8432501F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5" zoomScale="71" zoomScaleNormal="71"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帯広市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46">
        <f>データ!S6</f>
        <v>165047</v>
      </c>
      <c r="AM8" s="46"/>
      <c r="AN8" s="46"/>
      <c r="AO8" s="46"/>
      <c r="AP8" s="46"/>
      <c r="AQ8" s="46"/>
      <c r="AR8" s="46"/>
      <c r="AS8" s="46"/>
      <c r="AT8" s="45">
        <f>データ!T6</f>
        <v>619.34</v>
      </c>
      <c r="AU8" s="45"/>
      <c r="AV8" s="45"/>
      <c r="AW8" s="45"/>
      <c r="AX8" s="45"/>
      <c r="AY8" s="45"/>
      <c r="AZ8" s="45"/>
      <c r="BA8" s="45"/>
      <c r="BB8" s="45">
        <f>データ!U6</f>
        <v>266.49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54.17</v>
      </c>
      <c r="J10" s="45"/>
      <c r="K10" s="45"/>
      <c r="L10" s="45"/>
      <c r="M10" s="45"/>
      <c r="N10" s="45"/>
      <c r="O10" s="45"/>
      <c r="P10" s="45">
        <f>データ!P6</f>
        <v>1.1399999999999999</v>
      </c>
      <c r="Q10" s="45"/>
      <c r="R10" s="45"/>
      <c r="S10" s="45"/>
      <c r="T10" s="45"/>
      <c r="U10" s="45"/>
      <c r="V10" s="45"/>
      <c r="W10" s="45">
        <f>データ!Q6</f>
        <v>67.040000000000006</v>
      </c>
      <c r="X10" s="45"/>
      <c r="Y10" s="45"/>
      <c r="Z10" s="45"/>
      <c r="AA10" s="45"/>
      <c r="AB10" s="45"/>
      <c r="AC10" s="45"/>
      <c r="AD10" s="46">
        <f>データ!R6</f>
        <v>2970</v>
      </c>
      <c r="AE10" s="46"/>
      <c r="AF10" s="46"/>
      <c r="AG10" s="46"/>
      <c r="AH10" s="46"/>
      <c r="AI10" s="46"/>
      <c r="AJ10" s="46"/>
      <c r="AK10" s="2"/>
      <c r="AL10" s="46">
        <f>データ!V6</f>
        <v>1867</v>
      </c>
      <c r="AM10" s="46"/>
      <c r="AN10" s="46"/>
      <c r="AO10" s="46"/>
      <c r="AP10" s="46"/>
      <c r="AQ10" s="46"/>
      <c r="AR10" s="46"/>
      <c r="AS10" s="46"/>
      <c r="AT10" s="45">
        <f>データ!W6</f>
        <v>1.02</v>
      </c>
      <c r="AU10" s="45"/>
      <c r="AV10" s="45"/>
      <c r="AW10" s="45"/>
      <c r="AX10" s="45"/>
      <c r="AY10" s="45"/>
      <c r="AZ10" s="45"/>
      <c r="BA10" s="45"/>
      <c r="BB10" s="45">
        <f>データ!X6</f>
        <v>1830.39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lF/39PF11eKIi0tG1+HMkzSNETjxqHgKRFSUV2jwPBMS+rZwYqN7+QWuaZQCJo4tYnqchoUsZdlom1OIcWZs1w==" saltValue="IyScPFtVkGe0GKFdP4Z0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12076</v>
      </c>
      <c r="D6" s="19">
        <f t="shared" si="3"/>
        <v>46</v>
      </c>
      <c r="E6" s="19">
        <f t="shared" si="3"/>
        <v>17</v>
      </c>
      <c r="F6" s="19">
        <f t="shared" si="3"/>
        <v>4</v>
      </c>
      <c r="G6" s="19">
        <f t="shared" si="3"/>
        <v>0</v>
      </c>
      <c r="H6" s="19" t="str">
        <f t="shared" si="3"/>
        <v>北海道　帯広市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54.17</v>
      </c>
      <c r="P6" s="20">
        <f t="shared" si="3"/>
        <v>1.1399999999999999</v>
      </c>
      <c r="Q6" s="20">
        <f t="shared" si="3"/>
        <v>67.040000000000006</v>
      </c>
      <c r="R6" s="20">
        <f t="shared" si="3"/>
        <v>2970</v>
      </c>
      <c r="S6" s="20">
        <f t="shared" si="3"/>
        <v>165047</v>
      </c>
      <c r="T6" s="20">
        <f t="shared" si="3"/>
        <v>619.34</v>
      </c>
      <c r="U6" s="20">
        <f t="shared" si="3"/>
        <v>266.49</v>
      </c>
      <c r="V6" s="20">
        <f t="shared" si="3"/>
        <v>1867</v>
      </c>
      <c r="W6" s="20">
        <f t="shared" si="3"/>
        <v>1.02</v>
      </c>
      <c r="X6" s="20">
        <f t="shared" si="3"/>
        <v>1830.39</v>
      </c>
      <c r="Y6" s="21">
        <f>IF(Y7="",NA(),Y7)</f>
        <v>123.22</v>
      </c>
      <c r="Z6" s="21">
        <f t="shared" ref="Z6:AH6" si="4">IF(Z7="",NA(),Z7)</f>
        <v>125.32</v>
      </c>
      <c r="AA6" s="21">
        <f t="shared" si="4"/>
        <v>128.44</v>
      </c>
      <c r="AB6" s="21">
        <f t="shared" si="4"/>
        <v>130.71</v>
      </c>
      <c r="AC6" s="21">
        <f t="shared" si="4"/>
        <v>133.6</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135.63</v>
      </c>
      <c r="AV6" s="21">
        <f t="shared" ref="AV6:BD6" si="6">IF(AV7="",NA(),AV7)</f>
        <v>127.99</v>
      </c>
      <c r="AW6" s="21">
        <f t="shared" si="6"/>
        <v>119.06</v>
      </c>
      <c r="AX6" s="21">
        <f t="shared" si="6"/>
        <v>110.39</v>
      </c>
      <c r="AY6" s="21">
        <f t="shared" si="6"/>
        <v>101.12</v>
      </c>
      <c r="AZ6" s="21">
        <f t="shared" si="6"/>
        <v>47.44</v>
      </c>
      <c r="BA6" s="21">
        <f t="shared" si="6"/>
        <v>49.18</v>
      </c>
      <c r="BB6" s="21">
        <f t="shared" si="6"/>
        <v>47.72</v>
      </c>
      <c r="BC6" s="21">
        <f t="shared" si="6"/>
        <v>44.24</v>
      </c>
      <c r="BD6" s="21">
        <f t="shared" si="6"/>
        <v>43.07</v>
      </c>
      <c r="BE6" s="20" t="str">
        <f>IF(BE7="","",IF(BE7="-","【-】","【"&amp;SUBSTITUTE(TEXT(BE7,"#,##0.00"),"-","△")&amp;"】"))</f>
        <v>【44.07】</v>
      </c>
      <c r="BF6" s="21">
        <f>IF(BF7="",NA(),BF7)</f>
        <v>2597.79</v>
      </c>
      <c r="BG6" s="21">
        <f t="shared" ref="BG6:BO6" si="7">IF(BG7="",NA(),BG7)</f>
        <v>2630.04</v>
      </c>
      <c r="BH6" s="21">
        <f t="shared" si="7"/>
        <v>2750.19</v>
      </c>
      <c r="BI6" s="21">
        <f t="shared" si="7"/>
        <v>2722.13</v>
      </c>
      <c r="BJ6" s="21">
        <f t="shared" si="7"/>
        <v>3193.94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56.22</v>
      </c>
      <c r="BR6" s="21">
        <f t="shared" ref="BR6:BZ6" si="8">IF(BR7="",NA(),BR7)</f>
        <v>54.65</v>
      </c>
      <c r="BS6" s="21">
        <f t="shared" si="8"/>
        <v>54.45</v>
      </c>
      <c r="BT6" s="21">
        <f t="shared" si="8"/>
        <v>53.92</v>
      </c>
      <c r="BU6" s="21">
        <f t="shared" si="8"/>
        <v>46.45</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311.88</v>
      </c>
      <c r="CC6" s="21">
        <f t="shared" ref="CC6:CK6" si="9">IF(CC7="",NA(),CC7)</f>
        <v>321.88</v>
      </c>
      <c r="CD6" s="21">
        <f t="shared" si="9"/>
        <v>323.89999999999998</v>
      </c>
      <c r="CE6" s="21">
        <f t="shared" si="9"/>
        <v>326.14</v>
      </c>
      <c r="CF6" s="21">
        <f t="shared" si="9"/>
        <v>377.73</v>
      </c>
      <c r="CG6" s="21">
        <f t="shared" si="9"/>
        <v>221.81</v>
      </c>
      <c r="CH6" s="21">
        <f t="shared" si="9"/>
        <v>230.02</v>
      </c>
      <c r="CI6" s="21">
        <f t="shared" si="9"/>
        <v>228.47</v>
      </c>
      <c r="CJ6" s="21">
        <f t="shared" si="9"/>
        <v>224.88</v>
      </c>
      <c r="CK6" s="21">
        <f t="shared" si="9"/>
        <v>228.64</v>
      </c>
      <c r="CL6" s="20" t="str">
        <f>IF(CL7="","",IF(CL7="-","【-】","【"&amp;SUBSTITUTE(TEXT(CL7,"#,##0.00"),"-","△")&amp;"】"))</f>
        <v>【216.39】</v>
      </c>
      <c r="CM6" s="21">
        <f>IF(CM7="",NA(),CM7)</f>
        <v>125.41</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98.08</v>
      </c>
      <c r="CY6" s="21">
        <f t="shared" ref="CY6:DG6" si="11">IF(CY7="",NA(),CY7)</f>
        <v>97.7</v>
      </c>
      <c r="CZ6" s="21">
        <f t="shared" si="11"/>
        <v>97.69</v>
      </c>
      <c r="DA6" s="21">
        <f t="shared" si="11"/>
        <v>97.69</v>
      </c>
      <c r="DB6" s="21">
        <f t="shared" si="11"/>
        <v>97.7</v>
      </c>
      <c r="DC6" s="21">
        <f t="shared" si="11"/>
        <v>83.06</v>
      </c>
      <c r="DD6" s="21">
        <f t="shared" si="11"/>
        <v>83.32</v>
      </c>
      <c r="DE6" s="21">
        <f t="shared" si="11"/>
        <v>83.75</v>
      </c>
      <c r="DF6" s="21">
        <f t="shared" si="11"/>
        <v>84.19</v>
      </c>
      <c r="DG6" s="21">
        <f t="shared" si="11"/>
        <v>84.34</v>
      </c>
      <c r="DH6" s="20" t="str">
        <f>IF(DH7="","",IF(DH7="-","【-】","【"&amp;SUBSTITUTE(TEXT(DH7,"#,##0.00"),"-","△")&amp;"】"))</f>
        <v>【85.24】</v>
      </c>
      <c r="DI6" s="21">
        <f>IF(DI7="",NA(),DI7)</f>
        <v>35.619999999999997</v>
      </c>
      <c r="DJ6" s="21">
        <f t="shared" ref="DJ6:DR6" si="12">IF(DJ7="",NA(),DJ7)</f>
        <v>37.32</v>
      </c>
      <c r="DK6" s="21">
        <f t="shared" si="12"/>
        <v>39.130000000000003</v>
      </c>
      <c r="DL6" s="21">
        <f t="shared" si="12"/>
        <v>40.92</v>
      </c>
      <c r="DM6" s="21">
        <f t="shared" si="12"/>
        <v>42.7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12076</v>
      </c>
      <c r="D7" s="23">
        <v>46</v>
      </c>
      <c r="E7" s="23">
        <v>17</v>
      </c>
      <c r="F7" s="23">
        <v>4</v>
      </c>
      <c r="G7" s="23">
        <v>0</v>
      </c>
      <c r="H7" s="23" t="s">
        <v>95</v>
      </c>
      <c r="I7" s="23" t="s">
        <v>96</v>
      </c>
      <c r="J7" s="23" t="s">
        <v>97</v>
      </c>
      <c r="K7" s="23" t="s">
        <v>98</v>
      </c>
      <c r="L7" s="23" t="s">
        <v>99</v>
      </c>
      <c r="M7" s="23" t="s">
        <v>100</v>
      </c>
      <c r="N7" s="24" t="s">
        <v>101</v>
      </c>
      <c r="O7" s="24">
        <v>54.17</v>
      </c>
      <c r="P7" s="24">
        <v>1.1399999999999999</v>
      </c>
      <c r="Q7" s="24">
        <v>67.040000000000006</v>
      </c>
      <c r="R7" s="24">
        <v>2970</v>
      </c>
      <c r="S7" s="24">
        <v>165047</v>
      </c>
      <c r="T7" s="24">
        <v>619.34</v>
      </c>
      <c r="U7" s="24">
        <v>266.49</v>
      </c>
      <c r="V7" s="24">
        <v>1867</v>
      </c>
      <c r="W7" s="24">
        <v>1.02</v>
      </c>
      <c r="X7" s="24">
        <v>1830.39</v>
      </c>
      <c r="Y7" s="24">
        <v>123.22</v>
      </c>
      <c r="Z7" s="24">
        <v>125.32</v>
      </c>
      <c r="AA7" s="24">
        <v>128.44</v>
      </c>
      <c r="AB7" s="24">
        <v>130.71</v>
      </c>
      <c r="AC7" s="24">
        <v>133.6</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135.63</v>
      </c>
      <c r="AV7" s="24">
        <v>127.99</v>
      </c>
      <c r="AW7" s="24">
        <v>119.06</v>
      </c>
      <c r="AX7" s="24">
        <v>110.39</v>
      </c>
      <c r="AY7" s="24">
        <v>101.12</v>
      </c>
      <c r="AZ7" s="24">
        <v>47.44</v>
      </c>
      <c r="BA7" s="24">
        <v>49.18</v>
      </c>
      <c r="BB7" s="24">
        <v>47.72</v>
      </c>
      <c r="BC7" s="24">
        <v>44.24</v>
      </c>
      <c r="BD7" s="24">
        <v>43.07</v>
      </c>
      <c r="BE7" s="24">
        <v>44.07</v>
      </c>
      <c r="BF7" s="24">
        <v>2597.79</v>
      </c>
      <c r="BG7" s="24">
        <v>2630.04</v>
      </c>
      <c r="BH7" s="24">
        <v>2750.19</v>
      </c>
      <c r="BI7" s="24">
        <v>2722.13</v>
      </c>
      <c r="BJ7" s="24">
        <v>3193.94</v>
      </c>
      <c r="BK7" s="24">
        <v>1243.71</v>
      </c>
      <c r="BL7" s="24">
        <v>1194.1500000000001</v>
      </c>
      <c r="BM7" s="24">
        <v>1206.79</v>
      </c>
      <c r="BN7" s="24">
        <v>1258.43</v>
      </c>
      <c r="BO7" s="24">
        <v>1163.75</v>
      </c>
      <c r="BP7" s="24">
        <v>1201.79</v>
      </c>
      <c r="BQ7" s="24">
        <v>56.22</v>
      </c>
      <c r="BR7" s="24">
        <v>54.65</v>
      </c>
      <c r="BS7" s="24">
        <v>54.45</v>
      </c>
      <c r="BT7" s="24">
        <v>53.92</v>
      </c>
      <c r="BU7" s="24">
        <v>46.45</v>
      </c>
      <c r="BV7" s="24">
        <v>74.3</v>
      </c>
      <c r="BW7" s="24">
        <v>72.260000000000005</v>
      </c>
      <c r="BX7" s="24">
        <v>71.84</v>
      </c>
      <c r="BY7" s="24">
        <v>73.36</v>
      </c>
      <c r="BZ7" s="24">
        <v>72.599999999999994</v>
      </c>
      <c r="CA7" s="24">
        <v>75.31</v>
      </c>
      <c r="CB7" s="24">
        <v>311.88</v>
      </c>
      <c r="CC7" s="24">
        <v>321.88</v>
      </c>
      <c r="CD7" s="24">
        <v>323.89999999999998</v>
      </c>
      <c r="CE7" s="24">
        <v>326.14</v>
      </c>
      <c r="CF7" s="24">
        <v>377.73</v>
      </c>
      <c r="CG7" s="24">
        <v>221.81</v>
      </c>
      <c r="CH7" s="24">
        <v>230.02</v>
      </c>
      <c r="CI7" s="24">
        <v>228.47</v>
      </c>
      <c r="CJ7" s="24">
        <v>224.88</v>
      </c>
      <c r="CK7" s="24">
        <v>228.64</v>
      </c>
      <c r="CL7" s="24">
        <v>216.39</v>
      </c>
      <c r="CM7" s="24">
        <v>125.41</v>
      </c>
      <c r="CN7" s="24" t="s">
        <v>101</v>
      </c>
      <c r="CO7" s="24" t="s">
        <v>101</v>
      </c>
      <c r="CP7" s="24" t="s">
        <v>101</v>
      </c>
      <c r="CQ7" s="24" t="s">
        <v>101</v>
      </c>
      <c r="CR7" s="24">
        <v>43.36</v>
      </c>
      <c r="CS7" s="24">
        <v>42.56</v>
      </c>
      <c r="CT7" s="24">
        <v>42.47</v>
      </c>
      <c r="CU7" s="24">
        <v>42.4</v>
      </c>
      <c r="CV7" s="24">
        <v>42.28</v>
      </c>
      <c r="CW7" s="24">
        <v>42.57</v>
      </c>
      <c r="CX7" s="24">
        <v>98.08</v>
      </c>
      <c r="CY7" s="24">
        <v>97.7</v>
      </c>
      <c r="CZ7" s="24">
        <v>97.69</v>
      </c>
      <c r="DA7" s="24">
        <v>97.69</v>
      </c>
      <c r="DB7" s="24">
        <v>97.7</v>
      </c>
      <c r="DC7" s="24">
        <v>83.06</v>
      </c>
      <c r="DD7" s="24">
        <v>83.32</v>
      </c>
      <c r="DE7" s="24">
        <v>83.75</v>
      </c>
      <c r="DF7" s="24">
        <v>84.19</v>
      </c>
      <c r="DG7" s="24">
        <v>84.34</v>
      </c>
      <c r="DH7" s="24">
        <v>85.24</v>
      </c>
      <c r="DI7" s="24">
        <v>35.619999999999997</v>
      </c>
      <c r="DJ7" s="24">
        <v>37.32</v>
      </c>
      <c r="DK7" s="24">
        <v>39.130000000000003</v>
      </c>
      <c r="DL7" s="24">
        <v>40.92</v>
      </c>
      <c r="DM7" s="24">
        <v>42.7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obi19302</cp:lastModifiedBy>
  <cp:lastPrinted>2023-01-19T04:37:38Z</cp:lastPrinted>
  <dcterms:created xsi:type="dcterms:W3CDTF">2022-12-01T01:25:25Z</dcterms:created>
  <dcterms:modified xsi:type="dcterms:W3CDTF">2023-01-19T04:41:02Z</dcterms:modified>
  <cp:category/>
</cp:coreProperties>
</file>