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581100_水道総務課_水道総務課\１６年度財務係\100他課照会\R２\財政課\R3.3.4_経営分析比較表\"/>
    </mc:Choice>
  </mc:AlternateContent>
  <workbookProtection workbookAlgorithmName="SHA-512" workbookHashValue="WlDb3Fdzx+b5KHYP4aeHp5nzjITL5wQl2nIVCgRRJVyPwqde2b4lI67tDgUJrRBygF+TolUGqlmMPG5pJkoTpg==" workbookSaltValue="Jz+XCXyDSNM67vkCSW+X3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<sst xmlns="http://schemas.openxmlformats.org/spreadsheetml/2006/main" count="231" uniqueCount="117">
  <si>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</si>
  <si>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</si>
  <si>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</si>
  <si>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</si>
  <si>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</si>
  <si>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</si>
  <si>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</si>
  <si>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</si>
  <si>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</si>
  <si>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</si>
  <si>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</si>
  <si>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</si>
  <si>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</si>
  <si>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</si>
  <si>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</si>
  <si>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</si>
  <si>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</si>
  <si>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</si>
  <si>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</si>
  <si>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</si>
  <si>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</si>
  <si>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</si>
  <si>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</si>
  <si>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</si>
  <si>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</si>
  <si>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</si>
  <si>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</si>
  <si>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</si>
  <si>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</si>
  <si>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</si>
  <si>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</si>
  <si>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</si>
  <si>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</si>
  <si>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</si>
  <si>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</si>
  <si>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</si>
  <si>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</si>
  <si>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</si>
  <si>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</si>
  <si>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</si>
  <si>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</si>
  <si>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</si>
  <si>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</si>
  <si>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</si>
  <si>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</si>
  <si>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</si>
  <si>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</si>
  <si>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</si>
  <si>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</si>
  <si>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</si>
  <si>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</si>
  <si>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</si>
  <si>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</si>
  <si>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</si>
  <si>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</si>
  <si>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</si>
  <si>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</si>
  <si>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</si>
  <si>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</si>
  <si>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</si>
  <si>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</si>
  <si>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</si>
  <si>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</si>
  <si>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</si>
  <si>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</si>
  <si>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</si>
  <si>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</si>
  <si>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</si>
  <si>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</si>
  <si>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</si>
  <si>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</si>
  <si>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</si>
  <si>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</si>
  <si>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</si>
  <si>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</si>
  <si>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</si>
  <si>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</si>
  <si>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</si>
  <si>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</si>
  <si>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</si>
  <si>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</si>
  <si>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</si>
  <si>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</si>
  <si>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</si>
  <si>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</si>
  <si>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</si>
  <si>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</si>
  <si>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</si>
  <si>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</si>
  <si>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</si>
  <si>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</si>
  <si>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</si>
  <si>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</si>
  <si>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</si>
  <si>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</si>
  <si>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</si>
  <si>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帯広市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</si>
  <si>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</si>
  <si>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</si>
  <si>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</si>
  <si>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</si>
  <si>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</si>
  <si>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</si>
  <si>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</si>
  <si>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</si>
  <si>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</si>
  <si>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</si>
  <si>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</si>
  <si>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</si>
  <si>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</si>
  <si>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</si>
  <si>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</si>
  <si>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</si>
  <si>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</si>
  <si>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安定的に下水道使用料により汚水処理コストを回収できているとともに、投資規模も適切と考えられるため、健全な経営が行われているといえます。
　しかし、人口が減少し使用量の減少が見込まれる一方、施設の更新が必要になるなど、今後の経営は厳しさを増すことが予想されます。
　今後も生活に不可欠な下水道サービスを提供し続けるため、中長期的な視点に立った健全な企業経営を行っていきます。</t>
    <rPh sb="87" eb="89">
      <t>ミコ</t>
    </rPh>
    <phoneticPr fontId="15"/>
  </si>
  <si>
    <t>　①有形固定資産減価償却率は、類似団体平均値を上回っており、施設の老朽化が進んでいます。そのため、施設の状態を適切に把握し、計画的な更新投資を進めます。
　②管渠老朽化率は、類似団体平均値を上回っており、管渠の老朽化が進んでいます。引き続き老朽化の進行度に応じた修繕や再整備を実施していきます。
　③管渠改善率は、類似団体平均値を下回っており、今後、施設の老朽化が進んでいく見込みであることから、効率的かつ計画的な下水道施設の更新を進めます。</t>
    <rPh sb="23" eb="25">
      <t>ウワマワ</t>
    </rPh>
    <rPh sb="66" eb="68">
      <t>コウシン</t>
    </rPh>
    <rPh sb="68" eb="70">
      <t>トウシ</t>
    </rPh>
    <rPh sb="97" eb="98">
      <t>ウエ</t>
    </rPh>
    <rPh sb="104" eb="106">
      <t>カンキョ</t>
    </rPh>
    <rPh sb="118" eb="119">
      <t>ヒ</t>
    </rPh>
    <rPh sb="120" eb="121">
      <t>ツヅ</t>
    </rPh>
    <rPh sb="175" eb="177">
      <t>コンゴ</t>
    </rPh>
    <rPh sb="178" eb="180">
      <t>シセツ</t>
    </rPh>
    <rPh sb="181" eb="184">
      <t>ロウキュウカ</t>
    </rPh>
    <rPh sb="185" eb="186">
      <t>スス</t>
    </rPh>
    <rPh sb="190" eb="192">
      <t>ミコ</t>
    </rPh>
    <phoneticPr fontId="4"/>
  </si>
  <si>
    <t>　①経常収支比率は、0.6ポイント増加し、100％を超えて黒字を維持しています。
　③流動比率は、類似団体平均値を下回っているものの、流動負債の大半を占める建設改良等に充てた企業債の返済原資は、毎月の下水道使用料収入等により得ることが予定されているため、短期的な支払い能力は有しています。
　④企業債残高対事業規模比率は、類似団体平均値を下回っているものの、これまで収入確保や経費削減等により企業債残高を削減しており、低減傾向で推移しています。
　⑤経費回収率は、100％を上回っており、適切な使用料収入が確保されています。
　⑥汚水処理原価は、類似団体平均値を下回っており、安定して推移しています。
　⑦施設利用率は、類似団体平均値を上回っており、今後も適切な施設規模を維持していきます。
　⑧水洗化率は、類似団体を上回っており、近年は約99%程度で推移しています。</t>
    <rPh sb="7" eb="8">
      <t>リツ</t>
    </rPh>
    <rPh sb="17" eb="19">
      <t>ゾウカ</t>
    </rPh>
    <rPh sb="29" eb="31">
      <t>クロジ</t>
    </rPh>
    <rPh sb="32" eb="34">
      <t>イジ</t>
    </rPh>
    <rPh sb="50" eb="52">
      <t>ルイジ</t>
    </rPh>
    <rPh sb="52" eb="54">
      <t>ダンタイ</t>
    </rPh>
    <rPh sb="54" eb="56">
      <t>ヘイキン</t>
    </rPh>
    <rPh sb="56" eb="57">
      <t>チ</t>
    </rPh>
    <rPh sb="58" eb="60">
      <t>シタマワ</t>
    </rPh>
    <rPh sb="241" eb="243">
      <t>ウワマワ</t>
    </rPh>
    <rPh sb="248" eb="250">
      <t>テキセツ</t>
    </rPh>
    <rPh sb="251" eb="254">
      <t>シヨウリョウ</t>
    </rPh>
    <rPh sb="254" eb="256">
      <t>シュウニュウ</t>
    </rPh>
    <rPh sb="257" eb="259">
      <t>カクホ</t>
    </rPh>
    <rPh sb="324" eb="325">
      <t>ウワ</t>
    </rPh>
    <rPh sb="331" eb="333">
      <t>コンゴ</t>
    </rPh>
    <rPh sb="334" eb="336">
      <t>テキセツ</t>
    </rPh>
    <rPh sb="337" eb="339">
      <t>シセツ</t>
    </rPh>
    <rPh sb="339" eb="341">
      <t>キボ</t>
    </rPh>
    <rPh sb="342" eb="344">
      <t>イジ</t>
    </rPh>
    <rPh sb="376" eb="377">
      <t>ヤク</t>
    </rPh>
    <rPh sb="380" eb="382">
      <t>テイド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</si>
</sst>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1"/>
      <color rgb="FF00B05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0.1</c:v>
                </c:pt>
                <c:pt idx="1">
                  <c:v>0.15</c:v>
                </c:pt>
                <c:pt idx="2">
                  <c:v>0.11</c:v>
                </c:pt>
                <c:pt idx="3">
                  <c:v>0.05</c:v>
                </c:pt>
                <c:pt idx="4">
                  <c:v>0.05</c:v>
                </c:pt>
              </c:numCache>
            </c:numRef>
          </c:val>
          <c:extLst>
            <c:ext xmlns:c16="http://schemas.microsoft.com/office/drawing/2014/chart" uri="{C3380CC4-5D6E-409C-BE32-E72D297353CC}">
              <c16:uniqueId val="{00000000-044D-4EAB-BBCB-A1A8DE900F7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0.22</c:v>
                </c:pt>
                <c:pt idx="1">
                  <c:v>0.28000000000000003</c:v>
                </c:pt>
                <c:pt idx="2">
                  <c:v>0.21</c:v>
                </c:pt>
                <c:pt idx="3">
                  <c:v>0.25</c:v>
                </c:pt>
                <c:pt idx="4">
                  <c:v>0.21</c:v>
                </c:pt>
              </c:numCache>
            </c:numRef>
          </c:val>
          <c:smooth val="0"/>
          <c:extLst>
            <c:ext xmlns:c16="http://schemas.microsoft.com/office/drawing/2014/chart" uri="{C3380CC4-5D6E-409C-BE32-E72D297353CC}">
              <c16:uniqueId val="{00000001-044D-4EAB-BBCB-A1A8DE900F7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112.11</c:v>
                </c:pt>
                <c:pt idx="1">
                  <c:v>112.26</c:v>
                </c:pt>
                <c:pt idx="2">
                  <c:v>114.74</c:v>
                </c:pt>
                <c:pt idx="3">
                  <c:v>114.79</c:v>
                </c:pt>
                <c:pt idx="4">
                  <c:v>115.4</c:v>
                </c:pt>
              </c:numCache>
            </c:numRef>
          </c:val>
          <c:extLst>
            <c:ext xmlns:c16="http://schemas.microsoft.com/office/drawing/2014/chart" uri="{C3380CC4-5D6E-409C-BE32-E72D297353CC}">
              <c16:uniqueId val="{00000000-712B-4AE4-BA9B-5FF8374F3E8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108.52</c:v>
                </c:pt>
                <c:pt idx="1">
                  <c:v>109.12</c:v>
                </c:pt>
                <c:pt idx="2">
                  <c:v>110.22</c:v>
                </c:pt>
                <c:pt idx="3">
                  <c:v>110.01</c:v>
                </c:pt>
                <c:pt idx="4">
                  <c:v>111.12</c:v>
                </c:pt>
              </c:numCache>
            </c:numRef>
          </c:val>
          <c:smooth val="0"/>
          <c:extLst>
            <c:ext xmlns:c16="http://schemas.microsoft.com/office/drawing/2014/chart" uri="{C3380CC4-5D6E-409C-BE32-E72D297353CC}">
              <c16:uniqueId val="{00000001-712B-4AE4-BA9B-5FF8374F3E8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44.46</c:v>
                </c:pt>
                <c:pt idx="1">
                  <c:v>46.2</c:v>
                </c:pt>
                <c:pt idx="2">
                  <c:v>47.97</c:v>
                </c:pt>
                <c:pt idx="3">
                  <c:v>49.64</c:v>
                </c:pt>
                <c:pt idx="4">
                  <c:v>51.37</c:v>
                </c:pt>
              </c:numCache>
            </c:numRef>
          </c:val>
          <c:extLst>
            <c:ext xmlns:c16="http://schemas.microsoft.com/office/drawing/2014/chart" uri="{C3380CC4-5D6E-409C-BE32-E72D297353CC}">
              <c16:uniqueId val="{00000000-8C9E-4A19-A697-660CA498FC1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27.96</c:v>
                </c:pt>
                <c:pt idx="1">
                  <c:v>28.81</c:v>
                </c:pt>
                <c:pt idx="2">
                  <c:v>31.19</c:v>
                </c:pt>
                <c:pt idx="3">
                  <c:v>33.090000000000003</c:v>
                </c:pt>
                <c:pt idx="4">
                  <c:v>34.33</c:v>
                </c:pt>
              </c:numCache>
            </c:numRef>
          </c:val>
          <c:smooth val="0"/>
          <c:extLst>
            <c:ext xmlns:c16="http://schemas.microsoft.com/office/drawing/2014/chart" uri="{C3380CC4-5D6E-409C-BE32-E72D297353CC}">
              <c16:uniqueId val="{00000001-8C9E-4A19-A697-660CA498FC1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3.59</c:v>
                </c:pt>
                <c:pt idx="1">
                  <c:v>3.82</c:v>
                </c:pt>
                <c:pt idx="2">
                  <c:v>4.9800000000000004</c:v>
                </c:pt>
                <c:pt idx="3">
                  <c:v>6.15</c:v>
                </c:pt>
                <c:pt idx="4">
                  <c:v>7.16</c:v>
                </c:pt>
              </c:numCache>
            </c:numRef>
          </c:val>
          <c:extLst>
            <c:ext xmlns:c16="http://schemas.microsoft.com/office/drawing/2014/chart" uri="{C3380CC4-5D6E-409C-BE32-E72D297353CC}">
              <c16:uniqueId val="{00000000-3C77-4551-825B-982C26048E7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3.4</c:v>
                </c:pt>
                <c:pt idx="1">
                  <c:v>3.84</c:v>
                </c:pt>
                <c:pt idx="2">
                  <c:v>4.3099999999999996</c:v>
                </c:pt>
                <c:pt idx="3">
                  <c:v>5.04</c:v>
                </c:pt>
                <c:pt idx="4">
                  <c:v>5.1100000000000003</c:v>
                </c:pt>
              </c:numCache>
            </c:numRef>
          </c:val>
          <c:smooth val="0"/>
          <c:extLst>
            <c:ext xmlns:c16="http://schemas.microsoft.com/office/drawing/2014/chart" uri="{C3380CC4-5D6E-409C-BE32-E72D297353CC}">
              <c16:uniqueId val="{00000001-3C77-4551-825B-982C26048E7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AF-40D1-819B-DADD771874F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4.87</c:v>
                </c:pt>
                <c:pt idx="1">
                  <c:v>3.8</c:v>
                </c:pt>
                <c:pt idx="2">
                  <c:v>3.21</c:v>
                </c:pt>
                <c:pt idx="3">
                  <c:v>2.36</c:v>
                </c:pt>
                <c:pt idx="4">
                  <c:v>2.0699999999999998</c:v>
                </c:pt>
              </c:numCache>
            </c:numRef>
          </c:val>
          <c:smooth val="0"/>
          <c:extLst>
            <c:ext xmlns:c16="http://schemas.microsoft.com/office/drawing/2014/chart" uri="{C3380CC4-5D6E-409C-BE32-E72D297353CC}">
              <c16:uniqueId val="{00000001-43AF-40D1-819B-DADD771874F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28.17</c:v>
                </c:pt>
                <c:pt idx="1">
                  <c:v>38.99</c:v>
                </c:pt>
                <c:pt idx="2">
                  <c:v>54.83</c:v>
                </c:pt>
                <c:pt idx="3">
                  <c:v>58.99</c:v>
                </c:pt>
                <c:pt idx="4">
                  <c:v>54.04</c:v>
                </c:pt>
              </c:numCache>
            </c:numRef>
          </c:val>
          <c:extLst>
            <c:ext xmlns:c16="http://schemas.microsoft.com/office/drawing/2014/chart" uri="{C3380CC4-5D6E-409C-BE32-E72D297353CC}">
              <c16:uniqueId val="{00000000-4108-4591-93BB-9B6AE61562E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47.32</c:v>
                </c:pt>
                <c:pt idx="1">
                  <c:v>49.96</c:v>
                </c:pt>
                <c:pt idx="2">
                  <c:v>58.04</c:v>
                </c:pt>
                <c:pt idx="3">
                  <c:v>62.12</c:v>
                </c:pt>
                <c:pt idx="4">
                  <c:v>61.57</c:v>
                </c:pt>
              </c:numCache>
            </c:numRef>
          </c:val>
          <c:smooth val="0"/>
          <c:extLst>
            <c:ext xmlns:c16="http://schemas.microsoft.com/office/drawing/2014/chart" uri="{C3380CC4-5D6E-409C-BE32-E72D297353CC}">
              <c16:uniqueId val="{00000001-4108-4591-93BB-9B6AE61562E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586.80999999999995</c:v>
                </c:pt>
                <c:pt idx="1">
                  <c:v>553.1</c:v>
                </c:pt>
                <c:pt idx="2">
                  <c:v>519.36</c:v>
                </c:pt>
                <c:pt idx="3">
                  <c:v>485.73</c:v>
                </c:pt>
                <c:pt idx="4">
                  <c:v>450.57</c:v>
                </c:pt>
              </c:numCache>
            </c:numRef>
          </c:val>
          <c:extLst>
            <c:ext xmlns:c16="http://schemas.microsoft.com/office/drawing/2014/chart" uri="{C3380CC4-5D6E-409C-BE32-E72D297353CC}">
              <c16:uniqueId val="{00000000-226B-40F5-AC75-05BF20C3812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1017.47</c:v>
                </c:pt>
                <c:pt idx="1">
                  <c:v>970.35</c:v>
                </c:pt>
                <c:pt idx="2">
                  <c:v>917.29</c:v>
                </c:pt>
                <c:pt idx="3">
                  <c:v>875.53</c:v>
                </c:pt>
                <c:pt idx="4">
                  <c:v>867.39</c:v>
                </c:pt>
              </c:numCache>
            </c:numRef>
          </c:val>
          <c:smooth val="0"/>
          <c:extLst>
            <c:ext xmlns:c16="http://schemas.microsoft.com/office/drawing/2014/chart" uri="{C3380CC4-5D6E-409C-BE32-E72D297353CC}">
              <c16:uniqueId val="{00000001-226B-40F5-AC75-05BF20C3812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113.14</c:v>
                </c:pt>
                <c:pt idx="1">
                  <c:v>122.09</c:v>
                </c:pt>
                <c:pt idx="2">
                  <c:v>123.89</c:v>
                </c:pt>
                <c:pt idx="3">
                  <c:v>121.84</c:v>
                </c:pt>
                <c:pt idx="4">
                  <c:v>122.52</c:v>
                </c:pt>
              </c:numCache>
            </c:numRef>
          </c:val>
          <c:extLst>
            <c:ext xmlns:c16="http://schemas.microsoft.com/office/drawing/2014/chart" uri="{C3380CC4-5D6E-409C-BE32-E72D297353CC}">
              <c16:uniqueId val="{00000000-2EAA-4030-9A92-C33244DAC1B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96.37</c:v>
                </c:pt>
                <c:pt idx="1">
                  <c:v>99.26</c:v>
                </c:pt>
                <c:pt idx="2">
                  <c:v>99.67</c:v>
                </c:pt>
                <c:pt idx="3">
                  <c:v>99.83</c:v>
                </c:pt>
                <c:pt idx="4">
                  <c:v>100.91</c:v>
                </c:pt>
              </c:numCache>
            </c:numRef>
          </c:val>
          <c:smooth val="0"/>
          <c:extLst>
            <c:ext xmlns:c16="http://schemas.microsoft.com/office/drawing/2014/chart" uri="{C3380CC4-5D6E-409C-BE32-E72D297353CC}">
              <c16:uniqueId val="{00000001-2EAA-4030-9A92-C33244DAC1B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144.34</c:v>
                </c:pt>
                <c:pt idx="1">
                  <c:v>132.88999999999999</c:v>
                </c:pt>
                <c:pt idx="2">
                  <c:v>132.09</c:v>
                </c:pt>
                <c:pt idx="3">
                  <c:v>134.25</c:v>
                </c:pt>
                <c:pt idx="4">
                  <c:v>133.63</c:v>
                </c:pt>
              </c:numCache>
            </c:numRef>
          </c:val>
          <c:extLst>
            <c:ext xmlns:c16="http://schemas.microsoft.com/office/drawing/2014/chart" uri="{C3380CC4-5D6E-409C-BE32-E72D297353CC}">
              <c16:uniqueId val="{00000000-BC26-4374-93FA-45149A36924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162.65</c:v>
                </c:pt>
                <c:pt idx="1">
                  <c:v>159.53</c:v>
                </c:pt>
                <c:pt idx="2">
                  <c:v>159.6</c:v>
                </c:pt>
                <c:pt idx="3">
                  <c:v>158.94</c:v>
                </c:pt>
                <c:pt idx="4">
                  <c:v>158.04</c:v>
                </c:pt>
              </c:numCache>
            </c:numRef>
          </c:val>
          <c:smooth val="0"/>
          <c:extLst>
            <c:ext xmlns:c16="http://schemas.microsoft.com/office/drawing/2014/chart" uri="{C3380CC4-5D6E-409C-BE32-E72D297353CC}">
              <c16:uniqueId val="{00000001-BC26-4374-93FA-45149A36924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83.4</c:v>
                </c:pt>
                <c:pt idx="1">
                  <c:v>94.71</c:v>
                </c:pt>
                <c:pt idx="2">
                  <c:v>86.52</c:v>
                </c:pt>
                <c:pt idx="3">
                  <c:v>88.97</c:v>
                </c:pt>
                <c:pt idx="4">
                  <c:v>83.5</c:v>
                </c:pt>
              </c:numCache>
            </c:numRef>
          </c:val>
          <c:extLst>
            <c:ext xmlns:c16="http://schemas.microsoft.com/office/drawing/2014/chart" uri="{C3380CC4-5D6E-409C-BE32-E72D297353CC}">
              <c16:uniqueId val="{00000000-1407-45A4-AD2C-6B82C2F4FCF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66.63</c:v>
                </c:pt>
                <c:pt idx="1">
                  <c:v>67.040000000000006</c:v>
                </c:pt>
                <c:pt idx="2">
                  <c:v>66.34</c:v>
                </c:pt>
                <c:pt idx="3">
                  <c:v>67.069999999999993</c:v>
                </c:pt>
                <c:pt idx="4">
                  <c:v>66.78</c:v>
                </c:pt>
              </c:numCache>
            </c:numRef>
          </c:val>
          <c:smooth val="0"/>
          <c:extLst>
            <c:ext xmlns:c16="http://schemas.microsoft.com/office/drawing/2014/chart" uri="{C3380CC4-5D6E-409C-BE32-E72D297353CC}">
              <c16:uniqueId val="{00000001-1407-45A4-AD2C-6B82C2F4FCF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98.45</c:v>
                </c:pt>
                <c:pt idx="1">
                  <c:v>98.63</c:v>
                </c:pt>
                <c:pt idx="2">
                  <c:v>98.73</c:v>
                </c:pt>
                <c:pt idx="3">
                  <c:v>98.68</c:v>
                </c:pt>
                <c:pt idx="4">
                  <c:v>98.87</c:v>
                </c:pt>
              </c:numCache>
            </c:numRef>
          </c:val>
          <c:extLst>
            <c:ext xmlns:c16="http://schemas.microsoft.com/office/drawing/2014/chart" uri="{C3380CC4-5D6E-409C-BE32-E72D297353CC}">
              <c16:uniqueId val="{00000000-658A-4345-A3CC-5B1629080FE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93.38</c:v>
                </c:pt>
                <c:pt idx="1">
                  <c:v>93.5</c:v>
                </c:pt>
                <c:pt idx="2">
                  <c:v>93.86</c:v>
                </c:pt>
                <c:pt idx="3">
                  <c:v>93.96</c:v>
                </c:pt>
                <c:pt idx="4">
                  <c:v>94.06</c:v>
                </c:pt>
              </c:numCache>
            </c:numRef>
          </c:val>
          <c:smooth val="0"/>
          <c:extLst>
            <c:ext xmlns:c16="http://schemas.microsoft.com/office/drawing/2014/chart" uri="{C3380CC4-5D6E-409C-BE32-E72D297353CC}">
              <c16:uniqueId val="{00000001-658A-4345-A3CC-5B1629080FE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1" zoomScale="90" zoomScaleNormal="9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北海道　帯広市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Ad</v>
      </c>
      <c r="X8" s="49"/>
      <c r="Y8" s="49"/>
      <c r="Z8" s="49"/>
      <c r="AA8" s="49"/>
      <c r="AB8" s="49"/>
      <c r="AC8" s="49"/>
      <c r="AD8" s="50" t="str">
        <f>データ!$M$6</f>
        <v>自治体職員</v>
      </c>
      <c r="AE8" s="50"/>
      <c r="AF8" s="50"/>
      <c r="AG8" s="50"/>
      <c r="AH8" s="50"/>
      <c r="AI8" s="50"/>
      <c r="AJ8" s="50"/>
      <c r="AK8" s="3"/>
      <c r="AL8" s="51">
        <f>データ!S6</f>
        <v>166043</v>
      </c>
      <c r="AM8" s="51"/>
      <c r="AN8" s="51"/>
      <c r="AO8" s="51"/>
      <c r="AP8" s="51"/>
      <c r="AQ8" s="51"/>
      <c r="AR8" s="51"/>
      <c r="AS8" s="51"/>
      <c r="AT8" s="46">
        <f>データ!T6</f>
        <v>619.34</v>
      </c>
      <c r="AU8" s="46"/>
      <c r="AV8" s="46"/>
      <c r="AW8" s="46"/>
      <c r="AX8" s="46"/>
      <c r="AY8" s="46"/>
      <c r="AZ8" s="46"/>
      <c r="BA8" s="46"/>
      <c r="BB8" s="46">
        <f>データ!U6</f>
        <v>268.10000000000002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62.74</v>
      </c>
      <c r="J10" s="46"/>
      <c r="K10" s="46"/>
      <c r="L10" s="46"/>
      <c r="M10" s="46"/>
      <c r="N10" s="46"/>
      <c r="O10" s="46"/>
      <c r="P10" s="46">
        <f>データ!P6</f>
        <v>95.85</v>
      </c>
      <c r="Q10" s="46"/>
      <c r="R10" s="46"/>
      <c r="S10" s="46"/>
      <c r="T10" s="46"/>
      <c r="U10" s="46"/>
      <c r="V10" s="46"/>
      <c r="W10" s="46">
        <f>データ!Q6</f>
        <v>74.650000000000006</v>
      </c>
      <c r="X10" s="46"/>
      <c r="Y10" s="46"/>
      <c r="Z10" s="46"/>
      <c r="AA10" s="46"/>
      <c r="AB10" s="46"/>
      <c r="AC10" s="46"/>
      <c r="AD10" s="51">
        <f>データ!R6</f>
        <v>2970</v>
      </c>
      <c r="AE10" s="51"/>
      <c r="AF10" s="51"/>
      <c r="AG10" s="51"/>
      <c r="AH10" s="51"/>
      <c r="AI10" s="51"/>
      <c r="AJ10" s="51"/>
      <c r="AK10" s="2"/>
      <c r="AL10" s="51">
        <f>データ!V6</f>
        <v>158525</v>
      </c>
      <c r="AM10" s="51"/>
      <c r="AN10" s="51"/>
      <c r="AO10" s="51"/>
      <c r="AP10" s="51"/>
      <c r="AQ10" s="51"/>
      <c r="AR10" s="51"/>
      <c r="AS10" s="51"/>
      <c r="AT10" s="46">
        <f>データ!W6</f>
        <v>41.98</v>
      </c>
      <c r="AU10" s="46"/>
      <c r="AV10" s="46"/>
      <c r="AW10" s="46"/>
      <c r="AX10" s="46"/>
      <c r="AY10" s="46"/>
      <c r="AZ10" s="46"/>
      <c r="BA10" s="46"/>
      <c r="BB10" s="46">
        <f>データ!X6</f>
        <v>3776.2</v>
      </c>
      <c r="BC10" s="46"/>
      <c r="BD10" s="46"/>
      <c r="BE10" s="46"/>
      <c r="BF10" s="46"/>
      <c r="BG10" s="46"/>
      <c r="BH10" s="46"/>
      <c r="BI10" s="46"/>
      <c r="BJ10" s="2"/>
      <c r="BK10" s="2"/>
      <c r="BL10" s="76" t="s">
        <v>22</v>
      </c>
      <c r="BM10" s="77"/>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24</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25</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116</v>
      </c>
      <c r="BM16" s="83"/>
      <c r="BN16" s="83"/>
      <c r="BO16" s="83"/>
      <c r="BP16" s="83"/>
      <c r="BQ16" s="83"/>
      <c r="BR16" s="83"/>
      <c r="BS16" s="83"/>
      <c r="BT16" s="83"/>
      <c r="BU16" s="83"/>
      <c r="BV16" s="83"/>
      <c r="BW16" s="83"/>
      <c r="BX16" s="83"/>
      <c r="BY16" s="83"/>
      <c r="BZ16" s="8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83"/>
      <c r="BN17" s="83"/>
      <c r="BO17" s="83"/>
      <c r="BP17" s="83"/>
      <c r="BQ17" s="83"/>
      <c r="BR17" s="83"/>
      <c r="BS17" s="83"/>
      <c r="BT17" s="83"/>
      <c r="BU17" s="83"/>
      <c r="BV17" s="83"/>
      <c r="BW17" s="83"/>
      <c r="BX17" s="83"/>
      <c r="BY17" s="83"/>
      <c r="BZ17" s="8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83"/>
      <c r="BN18" s="83"/>
      <c r="BO18" s="83"/>
      <c r="BP18" s="83"/>
      <c r="BQ18" s="83"/>
      <c r="BR18" s="83"/>
      <c r="BS18" s="83"/>
      <c r="BT18" s="83"/>
      <c r="BU18" s="83"/>
      <c r="BV18" s="83"/>
      <c r="BW18" s="83"/>
      <c r="BX18" s="83"/>
      <c r="BY18" s="83"/>
      <c r="BZ18" s="8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83"/>
      <c r="BN19" s="83"/>
      <c r="BO19" s="83"/>
      <c r="BP19" s="83"/>
      <c r="BQ19" s="83"/>
      <c r="BR19" s="83"/>
      <c r="BS19" s="83"/>
      <c r="BT19" s="83"/>
      <c r="BU19" s="83"/>
      <c r="BV19" s="83"/>
      <c r="BW19" s="83"/>
      <c r="BX19" s="83"/>
      <c r="BY19" s="83"/>
      <c r="BZ19" s="8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83"/>
      <c r="BN20" s="83"/>
      <c r="BO20" s="83"/>
      <c r="BP20" s="83"/>
      <c r="BQ20" s="83"/>
      <c r="BR20" s="83"/>
      <c r="BS20" s="83"/>
      <c r="BT20" s="83"/>
      <c r="BU20" s="83"/>
      <c r="BV20" s="83"/>
      <c r="BW20" s="83"/>
      <c r="BX20" s="83"/>
      <c r="BY20" s="83"/>
      <c r="BZ20" s="8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83"/>
      <c r="BN21" s="83"/>
      <c r="BO21" s="83"/>
      <c r="BP21" s="83"/>
      <c r="BQ21" s="83"/>
      <c r="BR21" s="83"/>
      <c r="BS21" s="83"/>
      <c r="BT21" s="83"/>
      <c r="BU21" s="83"/>
      <c r="BV21" s="83"/>
      <c r="BW21" s="83"/>
      <c r="BX21" s="83"/>
      <c r="BY21" s="83"/>
      <c r="BZ21" s="8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83"/>
      <c r="BN22" s="83"/>
      <c r="BO22" s="83"/>
      <c r="BP22" s="83"/>
      <c r="BQ22" s="83"/>
      <c r="BR22" s="83"/>
      <c r="BS22" s="83"/>
      <c r="BT22" s="83"/>
      <c r="BU22" s="83"/>
      <c r="BV22" s="83"/>
      <c r="BW22" s="83"/>
      <c r="BX22" s="83"/>
      <c r="BY22" s="83"/>
      <c r="BZ22" s="8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83"/>
      <c r="BN23" s="83"/>
      <c r="BO23" s="83"/>
      <c r="BP23" s="83"/>
      <c r="BQ23" s="83"/>
      <c r="BR23" s="83"/>
      <c r="BS23" s="83"/>
      <c r="BT23" s="83"/>
      <c r="BU23" s="83"/>
      <c r="BV23" s="83"/>
      <c r="BW23" s="83"/>
      <c r="BX23" s="83"/>
      <c r="BY23" s="83"/>
      <c r="BZ23" s="8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83"/>
      <c r="BN24" s="83"/>
      <c r="BO24" s="83"/>
      <c r="BP24" s="83"/>
      <c r="BQ24" s="83"/>
      <c r="BR24" s="83"/>
      <c r="BS24" s="83"/>
      <c r="BT24" s="83"/>
      <c r="BU24" s="83"/>
      <c r="BV24" s="83"/>
      <c r="BW24" s="83"/>
      <c r="BX24" s="83"/>
      <c r="BY24" s="83"/>
      <c r="BZ24" s="8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83"/>
      <c r="BN25" s="83"/>
      <c r="BO25" s="83"/>
      <c r="BP25" s="83"/>
      <c r="BQ25" s="83"/>
      <c r="BR25" s="83"/>
      <c r="BS25" s="83"/>
      <c r="BT25" s="83"/>
      <c r="BU25" s="83"/>
      <c r="BV25" s="83"/>
      <c r="BW25" s="83"/>
      <c r="BX25" s="83"/>
      <c r="BY25" s="83"/>
      <c r="BZ25" s="8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83"/>
      <c r="BN26" s="83"/>
      <c r="BO26" s="83"/>
      <c r="BP26" s="83"/>
      <c r="BQ26" s="83"/>
      <c r="BR26" s="83"/>
      <c r="BS26" s="83"/>
      <c r="BT26" s="83"/>
      <c r="BU26" s="83"/>
      <c r="BV26" s="83"/>
      <c r="BW26" s="83"/>
      <c r="BX26" s="83"/>
      <c r="BY26" s="83"/>
      <c r="BZ26" s="8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83"/>
      <c r="BN27" s="83"/>
      <c r="BO27" s="83"/>
      <c r="BP27" s="83"/>
      <c r="BQ27" s="83"/>
      <c r="BR27" s="83"/>
      <c r="BS27" s="83"/>
      <c r="BT27" s="83"/>
      <c r="BU27" s="83"/>
      <c r="BV27" s="83"/>
      <c r="BW27" s="83"/>
      <c r="BX27" s="83"/>
      <c r="BY27" s="83"/>
      <c r="BZ27" s="8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83"/>
      <c r="BN28" s="83"/>
      <c r="BO28" s="83"/>
      <c r="BP28" s="83"/>
      <c r="BQ28" s="83"/>
      <c r="BR28" s="83"/>
      <c r="BS28" s="83"/>
      <c r="BT28" s="83"/>
      <c r="BU28" s="83"/>
      <c r="BV28" s="83"/>
      <c r="BW28" s="83"/>
      <c r="BX28" s="83"/>
      <c r="BY28" s="83"/>
      <c r="BZ28" s="8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83"/>
      <c r="BN29" s="83"/>
      <c r="BO29" s="83"/>
      <c r="BP29" s="83"/>
      <c r="BQ29" s="83"/>
      <c r="BR29" s="83"/>
      <c r="BS29" s="83"/>
      <c r="BT29" s="83"/>
      <c r="BU29" s="83"/>
      <c r="BV29" s="83"/>
      <c r="BW29" s="83"/>
      <c r="BX29" s="83"/>
      <c r="BY29" s="83"/>
      <c r="BZ29" s="8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83"/>
      <c r="BN30" s="83"/>
      <c r="BO30" s="83"/>
      <c r="BP30" s="83"/>
      <c r="BQ30" s="83"/>
      <c r="BR30" s="83"/>
      <c r="BS30" s="83"/>
      <c r="BT30" s="83"/>
      <c r="BU30" s="83"/>
      <c r="BV30" s="83"/>
      <c r="BW30" s="83"/>
      <c r="BX30" s="83"/>
      <c r="BY30" s="83"/>
      <c r="BZ30" s="8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83"/>
      <c r="BN31" s="83"/>
      <c r="BO31" s="83"/>
      <c r="BP31" s="83"/>
      <c r="BQ31" s="83"/>
      <c r="BR31" s="83"/>
      <c r="BS31" s="83"/>
      <c r="BT31" s="83"/>
      <c r="BU31" s="83"/>
      <c r="BV31" s="83"/>
      <c r="BW31" s="83"/>
      <c r="BX31" s="83"/>
      <c r="BY31" s="83"/>
      <c r="BZ31" s="8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83"/>
      <c r="BN32" s="83"/>
      <c r="BO32" s="83"/>
      <c r="BP32" s="83"/>
      <c r="BQ32" s="83"/>
      <c r="BR32" s="83"/>
      <c r="BS32" s="83"/>
      <c r="BT32" s="83"/>
      <c r="BU32" s="83"/>
      <c r="BV32" s="83"/>
      <c r="BW32" s="83"/>
      <c r="BX32" s="83"/>
      <c r="BY32" s="83"/>
      <c r="BZ32" s="8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83"/>
      <c r="BN33" s="83"/>
      <c r="BO33" s="83"/>
      <c r="BP33" s="83"/>
      <c r="BQ33" s="83"/>
      <c r="BR33" s="83"/>
      <c r="BS33" s="83"/>
      <c r="BT33" s="83"/>
      <c r="BU33" s="83"/>
      <c r="BV33" s="83"/>
      <c r="BW33" s="83"/>
      <c r="BX33" s="83"/>
      <c r="BY33" s="83"/>
      <c r="BZ33" s="8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83"/>
      <c r="BN34" s="83"/>
      <c r="BO34" s="83"/>
      <c r="BP34" s="83"/>
      <c r="BQ34" s="83"/>
      <c r="BR34" s="83"/>
      <c r="BS34" s="83"/>
      <c r="BT34" s="83"/>
      <c r="BU34" s="83"/>
      <c r="BV34" s="83"/>
      <c r="BW34" s="83"/>
      <c r="BX34" s="83"/>
      <c r="BY34" s="83"/>
      <c r="BZ34" s="8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83"/>
      <c r="BN35" s="83"/>
      <c r="BO35" s="83"/>
      <c r="BP35" s="83"/>
      <c r="BQ35" s="83"/>
      <c r="BR35" s="83"/>
      <c r="BS35" s="83"/>
      <c r="BT35" s="83"/>
      <c r="BU35" s="83"/>
      <c r="BV35" s="83"/>
      <c r="BW35" s="83"/>
      <c r="BX35" s="83"/>
      <c r="BY35" s="83"/>
      <c r="BZ35" s="8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83"/>
      <c r="BN36" s="83"/>
      <c r="BO36" s="83"/>
      <c r="BP36" s="83"/>
      <c r="BQ36" s="83"/>
      <c r="BR36" s="83"/>
      <c r="BS36" s="83"/>
      <c r="BT36" s="83"/>
      <c r="BU36" s="83"/>
      <c r="BV36" s="83"/>
      <c r="BW36" s="83"/>
      <c r="BX36" s="83"/>
      <c r="BY36" s="83"/>
      <c r="BZ36" s="8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83"/>
      <c r="BN37" s="83"/>
      <c r="BO37" s="83"/>
      <c r="BP37" s="83"/>
      <c r="BQ37" s="83"/>
      <c r="BR37" s="83"/>
      <c r="BS37" s="83"/>
      <c r="BT37" s="83"/>
      <c r="BU37" s="83"/>
      <c r="BV37" s="83"/>
      <c r="BW37" s="83"/>
      <c r="BX37" s="83"/>
      <c r="BY37" s="83"/>
      <c r="BZ37" s="8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83"/>
      <c r="BN38" s="83"/>
      <c r="BO38" s="83"/>
      <c r="BP38" s="83"/>
      <c r="BQ38" s="83"/>
      <c r="BR38" s="83"/>
      <c r="BS38" s="83"/>
      <c r="BT38" s="83"/>
      <c r="BU38" s="83"/>
      <c r="BV38" s="83"/>
      <c r="BW38" s="83"/>
      <c r="BX38" s="83"/>
      <c r="BY38" s="83"/>
      <c r="BZ38" s="8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83"/>
      <c r="BN39" s="83"/>
      <c r="BO39" s="83"/>
      <c r="BP39" s="83"/>
      <c r="BQ39" s="83"/>
      <c r="BR39" s="83"/>
      <c r="BS39" s="83"/>
      <c r="BT39" s="83"/>
      <c r="BU39" s="83"/>
      <c r="BV39" s="83"/>
      <c r="BW39" s="83"/>
      <c r="BX39" s="83"/>
      <c r="BY39" s="83"/>
      <c r="BZ39" s="8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83"/>
      <c r="BN40" s="83"/>
      <c r="BO40" s="83"/>
      <c r="BP40" s="83"/>
      <c r="BQ40" s="83"/>
      <c r="BR40" s="83"/>
      <c r="BS40" s="83"/>
      <c r="BT40" s="83"/>
      <c r="BU40" s="83"/>
      <c r="BV40" s="83"/>
      <c r="BW40" s="83"/>
      <c r="BX40" s="83"/>
      <c r="BY40" s="83"/>
      <c r="BZ40" s="8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83"/>
      <c r="BN41" s="83"/>
      <c r="BO41" s="83"/>
      <c r="BP41" s="83"/>
      <c r="BQ41" s="83"/>
      <c r="BR41" s="83"/>
      <c r="BS41" s="83"/>
      <c r="BT41" s="83"/>
      <c r="BU41" s="83"/>
      <c r="BV41" s="83"/>
      <c r="BW41" s="83"/>
      <c r="BX41" s="83"/>
      <c r="BY41" s="83"/>
      <c r="BZ41" s="8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83"/>
      <c r="BN42" s="83"/>
      <c r="BO42" s="83"/>
      <c r="BP42" s="83"/>
      <c r="BQ42" s="83"/>
      <c r="BR42" s="83"/>
      <c r="BS42" s="83"/>
      <c r="BT42" s="83"/>
      <c r="BU42" s="83"/>
      <c r="BV42" s="83"/>
      <c r="BW42" s="83"/>
      <c r="BX42" s="83"/>
      <c r="BY42" s="83"/>
      <c r="BZ42" s="8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83"/>
      <c r="BN43" s="83"/>
      <c r="BO43" s="83"/>
      <c r="BP43" s="83"/>
      <c r="BQ43" s="83"/>
      <c r="BR43" s="83"/>
      <c r="BS43" s="83"/>
      <c r="BT43" s="83"/>
      <c r="BU43" s="83"/>
      <c r="BV43" s="83"/>
      <c r="BW43" s="83"/>
      <c r="BX43" s="83"/>
      <c r="BY43" s="83"/>
      <c r="BZ43" s="8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5"/>
      <c r="BM44" s="86"/>
      <c r="BN44" s="86"/>
      <c r="BO44" s="86"/>
      <c r="BP44" s="86"/>
      <c r="BQ44" s="86"/>
      <c r="BR44" s="86"/>
      <c r="BS44" s="86"/>
      <c r="BT44" s="86"/>
      <c r="BU44" s="86"/>
      <c r="BV44" s="86"/>
      <c r="BW44" s="86"/>
      <c r="BX44" s="86"/>
      <c r="BY44" s="86"/>
      <c r="BZ44" s="8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4" t="s">
        <v>27</v>
      </c>
      <c r="BM45" s="65"/>
      <c r="BN45" s="65"/>
      <c r="BO45" s="65"/>
      <c r="BP45" s="65"/>
      <c r="BQ45" s="65"/>
      <c r="BR45" s="65"/>
      <c r="BS45" s="65"/>
      <c r="BT45" s="65"/>
      <c r="BU45" s="65"/>
      <c r="BV45" s="65"/>
      <c r="BW45" s="65"/>
      <c r="BX45" s="65"/>
      <c r="BY45" s="65"/>
      <c r="BZ45" s="6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7"/>
      <c r="BM46" s="68"/>
      <c r="BN46" s="68"/>
      <c r="BO46" s="68"/>
      <c r="BP46" s="68"/>
      <c r="BQ46" s="68"/>
      <c r="BR46" s="68"/>
      <c r="BS46" s="68"/>
      <c r="BT46" s="68"/>
      <c r="BU46" s="68"/>
      <c r="BV46" s="68"/>
      <c r="BW46" s="68"/>
      <c r="BX46" s="68"/>
      <c r="BY46" s="68"/>
      <c r="BZ46" s="6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7"/>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7"/>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7"/>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7"/>
      <c r="BM59" s="55"/>
      <c r="BN59" s="55"/>
      <c r="BO59" s="55"/>
      <c r="BP59" s="55"/>
      <c r="BQ59" s="55"/>
      <c r="BR59" s="55"/>
      <c r="BS59" s="55"/>
      <c r="BT59" s="55"/>
      <c r="BU59" s="55"/>
      <c r="BV59" s="55"/>
      <c r="BW59" s="55"/>
      <c r="BX59" s="55"/>
      <c r="BY59" s="55"/>
      <c r="BZ59" s="5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7"/>
      <c r="BM60" s="55"/>
      <c r="BN60" s="55"/>
      <c r="BO60" s="55"/>
      <c r="BP60" s="55"/>
      <c r="BQ60" s="55"/>
      <c r="BR60" s="55"/>
      <c r="BS60" s="55"/>
      <c r="BT60" s="55"/>
      <c r="BU60" s="55"/>
      <c r="BV60" s="55"/>
      <c r="BW60" s="55"/>
      <c r="BX60" s="55"/>
      <c r="BY60" s="55"/>
      <c r="BZ60" s="5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7"/>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4" t="s">
        <v>29</v>
      </c>
      <c r="BM64" s="65"/>
      <c r="BN64" s="65"/>
      <c r="BO64" s="65"/>
      <c r="BP64" s="65"/>
      <c r="BQ64" s="65"/>
      <c r="BR64" s="65"/>
      <c r="BS64" s="65"/>
      <c r="BT64" s="65"/>
      <c r="BU64" s="65"/>
      <c r="BV64" s="65"/>
      <c r="BW64" s="65"/>
      <c r="BX64" s="65"/>
      <c r="BY64" s="65"/>
      <c r="BZ64" s="6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7"/>
      <c r="BM65" s="68"/>
      <c r="BN65" s="68"/>
      <c r="BO65" s="68"/>
      <c r="BP65" s="68"/>
      <c r="BQ65" s="68"/>
      <c r="BR65" s="68"/>
      <c r="BS65" s="68"/>
      <c r="BT65" s="68"/>
      <c r="BU65" s="68"/>
      <c r="BV65" s="68"/>
      <c r="BW65" s="68"/>
      <c r="BX65" s="68"/>
      <c r="BY65" s="68"/>
      <c r="BZ65" s="6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96" t="s">
        <v>114</v>
      </c>
      <c r="BM66" s="71"/>
      <c r="BN66" s="71"/>
      <c r="BO66" s="71"/>
      <c r="BP66" s="71"/>
      <c r="BQ66" s="71"/>
      <c r="BR66" s="71"/>
      <c r="BS66" s="71"/>
      <c r="BT66" s="71"/>
      <c r="BU66" s="71"/>
      <c r="BV66" s="71"/>
      <c r="BW66" s="71"/>
      <c r="BX66" s="71"/>
      <c r="BY66" s="71"/>
      <c r="BZ66" s="7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0"/>
      <c r="BM67" s="71"/>
      <c r="BN67" s="71"/>
      <c r="BO67" s="71"/>
      <c r="BP67" s="71"/>
      <c r="BQ67" s="71"/>
      <c r="BR67" s="71"/>
      <c r="BS67" s="71"/>
      <c r="BT67" s="71"/>
      <c r="BU67" s="71"/>
      <c r="BV67" s="71"/>
      <c r="BW67" s="71"/>
      <c r="BX67" s="71"/>
      <c r="BY67" s="71"/>
      <c r="BZ67" s="7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0"/>
      <c r="BM68" s="71"/>
      <c r="BN68" s="71"/>
      <c r="BO68" s="71"/>
      <c r="BP68" s="71"/>
      <c r="BQ68" s="71"/>
      <c r="BR68" s="71"/>
      <c r="BS68" s="71"/>
      <c r="BT68" s="71"/>
      <c r="BU68" s="71"/>
      <c r="BV68" s="71"/>
      <c r="BW68" s="71"/>
      <c r="BX68" s="71"/>
      <c r="BY68" s="71"/>
      <c r="BZ68" s="7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0"/>
      <c r="BM69" s="71"/>
      <c r="BN69" s="71"/>
      <c r="BO69" s="71"/>
      <c r="BP69" s="71"/>
      <c r="BQ69" s="71"/>
      <c r="BR69" s="71"/>
      <c r="BS69" s="71"/>
      <c r="BT69" s="71"/>
      <c r="BU69" s="71"/>
      <c r="BV69" s="71"/>
      <c r="BW69" s="71"/>
      <c r="BX69" s="71"/>
      <c r="BY69" s="71"/>
      <c r="BZ69" s="7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0"/>
      <c r="BM70" s="71"/>
      <c r="BN70" s="71"/>
      <c r="BO70" s="71"/>
      <c r="BP70" s="71"/>
      <c r="BQ70" s="71"/>
      <c r="BR70" s="71"/>
      <c r="BS70" s="71"/>
      <c r="BT70" s="71"/>
      <c r="BU70" s="71"/>
      <c r="BV70" s="71"/>
      <c r="BW70" s="71"/>
      <c r="BX70" s="71"/>
      <c r="BY70" s="71"/>
      <c r="BZ70" s="7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0"/>
      <c r="BM71" s="71"/>
      <c r="BN71" s="71"/>
      <c r="BO71" s="71"/>
      <c r="BP71" s="71"/>
      <c r="BQ71" s="71"/>
      <c r="BR71" s="71"/>
      <c r="BS71" s="71"/>
      <c r="BT71" s="71"/>
      <c r="BU71" s="71"/>
      <c r="BV71" s="71"/>
      <c r="BW71" s="71"/>
      <c r="BX71" s="71"/>
      <c r="BY71" s="71"/>
      <c r="BZ71" s="7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0"/>
      <c r="BM72" s="71"/>
      <c r="BN72" s="71"/>
      <c r="BO72" s="71"/>
      <c r="BP72" s="71"/>
      <c r="BQ72" s="71"/>
      <c r="BR72" s="71"/>
      <c r="BS72" s="71"/>
      <c r="BT72" s="71"/>
      <c r="BU72" s="71"/>
      <c r="BV72" s="71"/>
      <c r="BW72" s="71"/>
      <c r="BX72" s="71"/>
      <c r="BY72" s="71"/>
      <c r="BZ72" s="7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0"/>
      <c r="BM73" s="71"/>
      <c r="BN73" s="71"/>
      <c r="BO73" s="71"/>
      <c r="BP73" s="71"/>
      <c r="BQ73" s="71"/>
      <c r="BR73" s="71"/>
      <c r="BS73" s="71"/>
      <c r="BT73" s="71"/>
      <c r="BU73" s="71"/>
      <c r="BV73" s="71"/>
      <c r="BW73" s="71"/>
      <c r="BX73" s="71"/>
      <c r="BY73" s="71"/>
      <c r="BZ73" s="7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0"/>
      <c r="BM74" s="71"/>
      <c r="BN74" s="71"/>
      <c r="BO74" s="71"/>
      <c r="BP74" s="71"/>
      <c r="BQ74" s="71"/>
      <c r="BR74" s="71"/>
      <c r="BS74" s="71"/>
      <c r="BT74" s="71"/>
      <c r="BU74" s="71"/>
      <c r="BV74" s="71"/>
      <c r="BW74" s="71"/>
      <c r="BX74" s="71"/>
      <c r="BY74" s="71"/>
      <c r="BZ74" s="7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0"/>
      <c r="BM75" s="71"/>
      <c r="BN75" s="71"/>
      <c r="BO75" s="71"/>
      <c r="BP75" s="71"/>
      <c r="BQ75" s="71"/>
      <c r="BR75" s="71"/>
      <c r="BS75" s="71"/>
      <c r="BT75" s="71"/>
      <c r="BU75" s="71"/>
      <c r="BV75" s="71"/>
      <c r="BW75" s="71"/>
      <c r="BX75" s="71"/>
      <c r="BY75" s="71"/>
      <c r="BZ75" s="7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0"/>
      <c r="BM76" s="71"/>
      <c r="BN76" s="71"/>
      <c r="BO76" s="71"/>
      <c r="BP76" s="71"/>
      <c r="BQ76" s="71"/>
      <c r="BR76" s="71"/>
      <c r="BS76" s="71"/>
      <c r="BT76" s="71"/>
      <c r="BU76" s="71"/>
      <c r="BV76" s="71"/>
      <c r="BW76" s="71"/>
      <c r="BX76" s="71"/>
      <c r="BY76" s="71"/>
      <c r="BZ76" s="7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0"/>
      <c r="BM77" s="71"/>
      <c r="BN77" s="71"/>
      <c r="BO77" s="71"/>
      <c r="BP77" s="71"/>
      <c r="BQ77" s="71"/>
      <c r="BR77" s="71"/>
      <c r="BS77" s="71"/>
      <c r="BT77" s="71"/>
      <c r="BU77" s="71"/>
      <c r="BV77" s="71"/>
      <c r="BW77" s="71"/>
      <c r="BX77" s="71"/>
      <c r="BY77" s="71"/>
      <c r="BZ77" s="7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0"/>
      <c r="BM78" s="71"/>
      <c r="BN78" s="71"/>
      <c r="BO78" s="71"/>
      <c r="BP78" s="71"/>
      <c r="BQ78" s="71"/>
      <c r="BR78" s="71"/>
      <c r="BS78" s="71"/>
      <c r="BT78" s="71"/>
      <c r="BU78" s="71"/>
      <c r="BV78" s="71"/>
      <c r="BW78" s="71"/>
      <c r="BX78" s="71"/>
      <c r="BY78" s="71"/>
      <c r="BZ78" s="7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0"/>
      <c r="BM79" s="71"/>
      <c r="BN79" s="71"/>
      <c r="BO79" s="71"/>
      <c r="BP79" s="71"/>
      <c r="BQ79" s="71"/>
      <c r="BR79" s="71"/>
      <c r="BS79" s="71"/>
      <c r="BT79" s="71"/>
      <c r="BU79" s="71"/>
      <c r="BV79" s="71"/>
      <c r="BW79" s="71"/>
      <c r="BX79" s="71"/>
      <c r="BY79" s="71"/>
      <c r="BZ79" s="7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0"/>
      <c r="BM80" s="71"/>
      <c r="BN80" s="71"/>
      <c r="BO80" s="71"/>
      <c r="BP80" s="71"/>
      <c r="BQ80" s="71"/>
      <c r="BR80" s="71"/>
      <c r="BS80" s="71"/>
      <c r="BT80" s="71"/>
      <c r="BU80" s="71"/>
      <c r="BV80" s="71"/>
      <c r="BW80" s="71"/>
      <c r="BX80" s="71"/>
      <c r="BY80" s="71"/>
      <c r="BZ80" s="7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nsJRITe12uO5XLZvMYmYkHOKnp2eHR7y2X7pewvPKfitqLceeXo/4kySrnLSskCy4Zl4Mjs6vI/JefKP3toBSw==" saltValue="Z3/qqC6yqjohtW1YIZ9fL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9" t="s">
        <v>52</v>
      </c>
      <c r="I3" s="90"/>
      <c r="J3" s="90"/>
      <c r="K3" s="90"/>
      <c r="L3" s="90"/>
      <c r="M3" s="90"/>
      <c r="N3" s="90"/>
      <c r="O3" s="90"/>
      <c r="P3" s="90"/>
      <c r="Q3" s="90"/>
      <c r="R3" s="90"/>
      <c r="S3" s="90"/>
      <c r="T3" s="90"/>
      <c r="U3" s="90"/>
      <c r="V3" s="90"/>
      <c r="W3" s="90"/>
      <c r="X3" s="91"/>
      <c r="Y3" s="95" t="s">
        <v>53</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54</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8" x14ac:dyDescent="0.15">
      <c r="A4" s="28" t="s">
        <v>55</v>
      </c>
      <c r="B4" s="30"/>
      <c r="C4" s="30"/>
      <c r="D4" s="30"/>
      <c r="E4" s="30"/>
      <c r="F4" s="30"/>
      <c r="G4" s="30"/>
      <c r="H4" s="92"/>
      <c r="I4" s="93"/>
      <c r="J4" s="93"/>
      <c r="K4" s="93"/>
      <c r="L4" s="93"/>
      <c r="M4" s="93"/>
      <c r="N4" s="93"/>
      <c r="O4" s="93"/>
      <c r="P4" s="93"/>
      <c r="Q4" s="93"/>
      <c r="R4" s="93"/>
      <c r="S4" s="93"/>
      <c r="T4" s="93"/>
      <c r="U4" s="93"/>
      <c r="V4" s="93"/>
      <c r="W4" s="93"/>
      <c r="X4" s="94"/>
      <c r="Y4" s="88" t="s">
        <v>56</v>
      </c>
      <c r="Z4" s="88"/>
      <c r="AA4" s="88"/>
      <c r="AB4" s="88"/>
      <c r="AC4" s="88"/>
      <c r="AD4" s="88"/>
      <c r="AE4" s="88"/>
      <c r="AF4" s="88"/>
      <c r="AG4" s="88"/>
      <c r="AH4" s="88"/>
      <c r="AI4" s="88"/>
      <c r="AJ4" s="88" t="s">
        <v>57</v>
      </c>
      <c r="AK4" s="88"/>
      <c r="AL4" s="88"/>
      <c r="AM4" s="88"/>
      <c r="AN4" s="88"/>
      <c r="AO4" s="88"/>
      <c r="AP4" s="88"/>
      <c r="AQ4" s="88"/>
      <c r="AR4" s="88"/>
      <c r="AS4" s="88"/>
      <c r="AT4" s="88"/>
      <c r="AU4" s="88" t="s">
        <v>58</v>
      </c>
      <c r="AV4" s="88"/>
      <c r="AW4" s="88"/>
      <c r="AX4" s="88"/>
      <c r="AY4" s="88"/>
      <c r="AZ4" s="88"/>
      <c r="BA4" s="88"/>
      <c r="BB4" s="88"/>
      <c r="BC4" s="88"/>
      <c r="BD4" s="88"/>
      <c r="BE4" s="88"/>
      <c r="BF4" s="88" t="s">
        <v>59</v>
      </c>
      <c r="BG4" s="88"/>
      <c r="BH4" s="88"/>
      <c r="BI4" s="88"/>
      <c r="BJ4" s="88"/>
      <c r="BK4" s="88"/>
      <c r="BL4" s="88"/>
      <c r="BM4" s="88"/>
      <c r="BN4" s="88"/>
      <c r="BO4" s="88"/>
      <c r="BP4" s="88"/>
      <c r="BQ4" s="88" t="s">
        <v>60</v>
      </c>
      <c r="BR4" s="88"/>
      <c r="BS4" s="88"/>
      <c r="BT4" s="88"/>
      <c r="BU4" s="88"/>
      <c r="BV4" s="88"/>
      <c r="BW4" s="88"/>
      <c r="BX4" s="88"/>
      <c r="BY4" s="88"/>
      <c r="BZ4" s="88"/>
      <c r="CA4" s="88"/>
      <c r="CB4" s="88" t="s">
        <v>61</v>
      </c>
      <c r="CC4" s="88"/>
      <c r="CD4" s="88"/>
      <c r="CE4" s="88"/>
      <c r="CF4" s="88"/>
      <c r="CG4" s="88"/>
      <c r="CH4" s="88"/>
      <c r="CI4" s="88"/>
      <c r="CJ4" s="88"/>
      <c r="CK4" s="88"/>
      <c r="CL4" s="88"/>
      <c r="CM4" s="88" t="s">
        <v>62</v>
      </c>
      <c r="CN4" s="88"/>
      <c r="CO4" s="88"/>
      <c r="CP4" s="88"/>
      <c r="CQ4" s="88"/>
      <c r="CR4" s="88"/>
      <c r="CS4" s="88"/>
      <c r="CT4" s="88"/>
      <c r="CU4" s="88"/>
      <c r="CV4" s="88"/>
      <c r="CW4" s="88"/>
      <c r="CX4" s="88" t="s">
        <v>63</v>
      </c>
      <c r="CY4" s="88"/>
      <c r="CZ4" s="88"/>
      <c r="DA4" s="88"/>
      <c r="DB4" s="88"/>
      <c r="DC4" s="88"/>
      <c r="DD4" s="88"/>
      <c r="DE4" s="88"/>
      <c r="DF4" s="88"/>
      <c r="DG4" s="88"/>
      <c r="DH4" s="88"/>
      <c r="DI4" s="88" t="s">
        <v>64</v>
      </c>
      <c r="DJ4" s="88"/>
      <c r="DK4" s="88"/>
      <c r="DL4" s="88"/>
      <c r="DM4" s="88"/>
      <c r="DN4" s="88"/>
      <c r="DO4" s="88"/>
      <c r="DP4" s="88"/>
      <c r="DQ4" s="88"/>
      <c r="DR4" s="88"/>
      <c r="DS4" s="88"/>
      <c r="DT4" s="88" t="s">
        <v>65</v>
      </c>
      <c r="DU4" s="88"/>
      <c r="DV4" s="88"/>
      <c r="DW4" s="88"/>
      <c r="DX4" s="88"/>
      <c r="DY4" s="88"/>
      <c r="DZ4" s="88"/>
      <c r="EA4" s="88"/>
      <c r="EB4" s="88"/>
      <c r="EC4" s="88"/>
      <c r="ED4" s="88"/>
      <c r="EE4" s="88" t="s">
        <v>66</v>
      </c>
      <c r="EF4" s="88"/>
      <c r="EG4" s="88"/>
      <c r="EH4" s="88"/>
      <c r="EI4" s="88"/>
      <c r="EJ4" s="88"/>
      <c r="EK4" s="88"/>
      <c r="EL4" s="88"/>
      <c r="EM4" s="88"/>
      <c r="EN4" s="88"/>
      <c r="EO4" s="88"/>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12076</v>
      </c>
      <c r="D6" s="33">
        <f t="shared" si="3"/>
        <v>46</v>
      </c>
      <c r="E6" s="33">
        <f t="shared" si="3"/>
        <v>17</v>
      </c>
      <c r="F6" s="33">
        <f t="shared" si="3"/>
        <v>1</v>
      </c>
      <c r="G6" s="33">
        <f t="shared" si="3"/>
        <v>0</v>
      </c>
      <c r="H6" s="33" t="str">
        <f t="shared" si="3"/>
        <v>北海道　帯広市</v>
      </c>
      <c r="I6" s="33" t="str">
        <f t="shared" si="3"/>
        <v>法適用</v>
      </c>
      <c r="J6" s="33" t="str">
        <f t="shared" si="3"/>
        <v>下水道事業</v>
      </c>
      <c r="K6" s="33" t="str">
        <f t="shared" si="3"/>
        <v>公共下水道</v>
      </c>
      <c r="L6" s="33" t="str">
        <f t="shared" si="3"/>
        <v>Ad</v>
      </c>
      <c r="M6" s="33" t="str">
        <f t="shared" si="3"/>
        <v>自治体職員</v>
      </c>
      <c r="N6" s="34" t="str">
        <f t="shared" si="3"/>
        <v>-</v>
      </c>
      <c r="O6" s="34">
        <f t="shared" si="3"/>
        <v>62.74</v>
      </c>
      <c r="P6" s="34">
        <f t="shared" si="3"/>
        <v>95.85</v>
      </c>
      <c r="Q6" s="34">
        <f t="shared" si="3"/>
        <v>74.650000000000006</v>
      </c>
      <c r="R6" s="34">
        <f t="shared" si="3"/>
        <v>2970</v>
      </c>
      <c r="S6" s="34">
        <f t="shared" si="3"/>
        <v>166043</v>
      </c>
      <c r="T6" s="34">
        <f t="shared" si="3"/>
        <v>619.34</v>
      </c>
      <c r="U6" s="34">
        <f t="shared" si="3"/>
        <v>268.10000000000002</v>
      </c>
      <c r="V6" s="34">
        <f t="shared" si="3"/>
        <v>158525</v>
      </c>
      <c r="W6" s="34">
        <f t="shared" si="3"/>
        <v>41.98</v>
      </c>
      <c r="X6" s="34">
        <f t="shared" si="3"/>
        <v>3776.2</v>
      </c>
      <c r="Y6" s="35">
        <f>IF(Y7="",NA(),Y7)</f>
        <v>112.11</v>
      </c>
      <c r="Z6" s="35">
        <f t="shared" ref="Z6:AH6" si="4">IF(Z7="",NA(),Z7)</f>
        <v>112.26</v>
      </c>
      <c r="AA6" s="35">
        <f t="shared" si="4"/>
        <v>114.74</v>
      </c>
      <c r="AB6" s="35">
        <f t="shared" si="4"/>
        <v>114.79</v>
      </c>
      <c r="AC6" s="35">
        <f t="shared" si="4"/>
        <v>115.4</v>
      </c>
      <c r="AD6" s="35">
        <f t="shared" si="4"/>
        <v>108.52</v>
      </c>
      <c r="AE6" s="35">
        <f t="shared" si="4"/>
        <v>109.12</v>
      </c>
      <c r="AF6" s="35">
        <f t="shared" si="4"/>
        <v>110.22</v>
      </c>
      <c r="AG6" s="35">
        <f t="shared" si="4"/>
        <v>110.01</v>
      </c>
      <c r="AH6" s="35">
        <f t="shared" si="4"/>
        <v>111.12</v>
      </c>
      <c r="AI6" s="34" t="str">
        <f>IF(AI7="","",IF(AI7="-","【-】","【"&amp;SUBSTITUTE(TEXT(AI7,"#,##0.00"),"-","△")&amp;"】"))</f>
        <v>【108.07】</v>
      </c>
      <c r="AJ6" s="34">
        <f>IF(AJ7="",NA(),AJ7)</f>
        <v>0</v>
      </c>
      <c r="AK6" s="34">
        <f t="shared" ref="AK6:AS6" si="5">IF(AK7="",NA(),AK7)</f>
        <v>0</v>
      </c>
      <c r="AL6" s="34">
        <f t="shared" si="5"/>
        <v>0</v>
      </c>
      <c r="AM6" s="34">
        <f t="shared" si="5"/>
        <v>0</v>
      </c>
      <c r="AN6" s="34">
        <f t="shared" si="5"/>
        <v>0</v>
      </c>
      <c r="AO6" s="35">
        <f t="shared" si="5"/>
        <v>4.87</v>
      </c>
      <c r="AP6" s="35">
        <f t="shared" si="5"/>
        <v>3.8</v>
      </c>
      <c r="AQ6" s="35">
        <f t="shared" si="5"/>
        <v>3.21</v>
      </c>
      <c r="AR6" s="35">
        <f t="shared" si="5"/>
        <v>2.36</v>
      </c>
      <c r="AS6" s="35">
        <f t="shared" si="5"/>
        <v>2.0699999999999998</v>
      </c>
      <c r="AT6" s="34" t="str">
        <f>IF(AT7="","",IF(AT7="-","【-】","【"&amp;SUBSTITUTE(TEXT(AT7,"#,##0.00"),"-","△")&amp;"】"))</f>
        <v>【3.09】</v>
      </c>
      <c r="AU6" s="35">
        <f>IF(AU7="",NA(),AU7)</f>
        <v>28.17</v>
      </c>
      <c r="AV6" s="35">
        <f t="shared" ref="AV6:BD6" si="6">IF(AV7="",NA(),AV7)</f>
        <v>38.99</v>
      </c>
      <c r="AW6" s="35">
        <f t="shared" si="6"/>
        <v>54.83</v>
      </c>
      <c r="AX6" s="35">
        <f t="shared" si="6"/>
        <v>58.99</v>
      </c>
      <c r="AY6" s="35">
        <f t="shared" si="6"/>
        <v>54.04</v>
      </c>
      <c r="AZ6" s="35">
        <f t="shared" si="6"/>
        <v>47.32</v>
      </c>
      <c r="BA6" s="35">
        <f t="shared" si="6"/>
        <v>49.96</v>
      </c>
      <c r="BB6" s="35">
        <f t="shared" si="6"/>
        <v>58.04</v>
      </c>
      <c r="BC6" s="35">
        <f t="shared" si="6"/>
        <v>62.12</v>
      </c>
      <c r="BD6" s="35">
        <f t="shared" si="6"/>
        <v>61.57</v>
      </c>
      <c r="BE6" s="34" t="str">
        <f>IF(BE7="","",IF(BE7="-","【-】","【"&amp;SUBSTITUTE(TEXT(BE7,"#,##0.00"),"-","△")&amp;"】"))</f>
        <v>【69.54】</v>
      </c>
      <c r="BF6" s="35">
        <f>IF(BF7="",NA(),BF7)</f>
        <v>586.80999999999995</v>
      </c>
      <c r="BG6" s="35">
        <f t="shared" ref="BG6:BO6" si="7">IF(BG7="",NA(),BG7)</f>
        <v>553.1</v>
      </c>
      <c r="BH6" s="35">
        <f t="shared" si="7"/>
        <v>519.36</v>
      </c>
      <c r="BI6" s="35">
        <f t="shared" si="7"/>
        <v>485.73</v>
      </c>
      <c r="BJ6" s="35">
        <f t="shared" si="7"/>
        <v>450.57</v>
      </c>
      <c r="BK6" s="35">
        <f t="shared" si="7"/>
        <v>1017.47</v>
      </c>
      <c r="BL6" s="35">
        <f t="shared" si="7"/>
        <v>970.35</v>
      </c>
      <c r="BM6" s="35">
        <f t="shared" si="7"/>
        <v>917.29</v>
      </c>
      <c r="BN6" s="35">
        <f t="shared" si="7"/>
        <v>875.53</v>
      </c>
      <c r="BO6" s="35">
        <f t="shared" si="7"/>
        <v>867.39</v>
      </c>
      <c r="BP6" s="34" t="str">
        <f>IF(BP7="","",IF(BP7="-","【-】","【"&amp;SUBSTITUTE(TEXT(BP7,"#,##0.00"),"-","△")&amp;"】"))</f>
        <v>【682.51】</v>
      </c>
      <c r="BQ6" s="35">
        <f>IF(BQ7="",NA(),BQ7)</f>
        <v>113.14</v>
      </c>
      <c r="BR6" s="35">
        <f t="shared" ref="BR6:BZ6" si="8">IF(BR7="",NA(),BR7)</f>
        <v>122.09</v>
      </c>
      <c r="BS6" s="35">
        <f t="shared" si="8"/>
        <v>123.89</v>
      </c>
      <c r="BT6" s="35">
        <f t="shared" si="8"/>
        <v>121.84</v>
      </c>
      <c r="BU6" s="35">
        <f t="shared" si="8"/>
        <v>122.52</v>
      </c>
      <c r="BV6" s="35">
        <f t="shared" si="8"/>
        <v>96.37</v>
      </c>
      <c r="BW6" s="35">
        <f t="shared" si="8"/>
        <v>99.26</v>
      </c>
      <c r="BX6" s="35">
        <f t="shared" si="8"/>
        <v>99.67</v>
      </c>
      <c r="BY6" s="35">
        <f t="shared" si="8"/>
        <v>99.83</v>
      </c>
      <c r="BZ6" s="35">
        <f t="shared" si="8"/>
        <v>100.91</v>
      </c>
      <c r="CA6" s="34" t="str">
        <f>IF(CA7="","",IF(CA7="-","【-】","【"&amp;SUBSTITUTE(TEXT(CA7,"#,##0.00"),"-","△")&amp;"】"))</f>
        <v>【100.34】</v>
      </c>
      <c r="CB6" s="35">
        <f>IF(CB7="",NA(),CB7)</f>
        <v>144.34</v>
      </c>
      <c r="CC6" s="35">
        <f t="shared" ref="CC6:CK6" si="9">IF(CC7="",NA(),CC7)</f>
        <v>132.88999999999999</v>
      </c>
      <c r="CD6" s="35">
        <f t="shared" si="9"/>
        <v>132.09</v>
      </c>
      <c r="CE6" s="35">
        <f t="shared" si="9"/>
        <v>134.25</v>
      </c>
      <c r="CF6" s="35">
        <f t="shared" si="9"/>
        <v>133.63</v>
      </c>
      <c r="CG6" s="35">
        <f t="shared" si="9"/>
        <v>162.65</v>
      </c>
      <c r="CH6" s="35">
        <f t="shared" si="9"/>
        <v>159.53</v>
      </c>
      <c r="CI6" s="35">
        <f t="shared" si="9"/>
        <v>159.6</v>
      </c>
      <c r="CJ6" s="35">
        <f t="shared" si="9"/>
        <v>158.94</v>
      </c>
      <c r="CK6" s="35">
        <f t="shared" si="9"/>
        <v>158.04</v>
      </c>
      <c r="CL6" s="34" t="str">
        <f>IF(CL7="","",IF(CL7="-","【-】","【"&amp;SUBSTITUTE(TEXT(CL7,"#,##0.00"),"-","△")&amp;"】"))</f>
        <v>【136.15】</v>
      </c>
      <c r="CM6" s="35">
        <f>IF(CM7="",NA(),CM7)</f>
        <v>83.4</v>
      </c>
      <c r="CN6" s="35">
        <f t="shared" ref="CN6:CV6" si="10">IF(CN7="",NA(),CN7)</f>
        <v>94.71</v>
      </c>
      <c r="CO6" s="35">
        <f t="shared" si="10"/>
        <v>86.52</v>
      </c>
      <c r="CP6" s="35">
        <f t="shared" si="10"/>
        <v>88.97</v>
      </c>
      <c r="CQ6" s="35">
        <f t="shared" si="10"/>
        <v>83.5</v>
      </c>
      <c r="CR6" s="35">
        <f t="shared" si="10"/>
        <v>66.63</v>
      </c>
      <c r="CS6" s="35">
        <f t="shared" si="10"/>
        <v>67.040000000000006</v>
      </c>
      <c r="CT6" s="35">
        <f t="shared" si="10"/>
        <v>66.34</v>
      </c>
      <c r="CU6" s="35">
        <f t="shared" si="10"/>
        <v>67.069999999999993</v>
      </c>
      <c r="CV6" s="35">
        <f t="shared" si="10"/>
        <v>66.78</v>
      </c>
      <c r="CW6" s="34" t="str">
        <f>IF(CW7="","",IF(CW7="-","【-】","【"&amp;SUBSTITUTE(TEXT(CW7,"#,##0.00"),"-","△")&amp;"】"))</f>
        <v>【59.64】</v>
      </c>
      <c r="CX6" s="35">
        <f>IF(CX7="",NA(),CX7)</f>
        <v>98.45</v>
      </c>
      <c r="CY6" s="35">
        <f t="shared" ref="CY6:DG6" si="11">IF(CY7="",NA(),CY7)</f>
        <v>98.63</v>
      </c>
      <c r="CZ6" s="35">
        <f t="shared" si="11"/>
        <v>98.73</v>
      </c>
      <c r="DA6" s="35">
        <f t="shared" si="11"/>
        <v>98.68</v>
      </c>
      <c r="DB6" s="35">
        <f t="shared" si="11"/>
        <v>98.87</v>
      </c>
      <c r="DC6" s="35">
        <f t="shared" si="11"/>
        <v>93.38</v>
      </c>
      <c r="DD6" s="35">
        <f t="shared" si="11"/>
        <v>93.5</v>
      </c>
      <c r="DE6" s="35">
        <f t="shared" si="11"/>
        <v>93.86</v>
      </c>
      <c r="DF6" s="35">
        <f t="shared" si="11"/>
        <v>93.96</v>
      </c>
      <c r="DG6" s="35">
        <f t="shared" si="11"/>
        <v>94.06</v>
      </c>
      <c r="DH6" s="34" t="str">
        <f>IF(DH7="","",IF(DH7="-","【-】","【"&amp;SUBSTITUTE(TEXT(DH7,"#,##0.00"),"-","△")&amp;"】"))</f>
        <v>【95.35】</v>
      </c>
      <c r="DI6" s="35">
        <f>IF(DI7="",NA(),DI7)</f>
        <v>44.46</v>
      </c>
      <c r="DJ6" s="35">
        <f t="shared" ref="DJ6:DR6" si="12">IF(DJ7="",NA(),DJ7)</f>
        <v>46.2</v>
      </c>
      <c r="DK6" s="35">
        <f t="shared" si="12"/>
        <v>47.97</v>
      </c>
      <c r="DL6" s="35">
        <f t="shared" si="12"/>
        <v>49.64</v>
      </c>
      <c r="DM6" s="35">
        <f t="shared" si="12"/>
        <v>51.37</v>
      </c>
      <c r="DN6" s="35">
        <f t="shared" si="12"/>
        <v>27.96</v>
      </c>
      <c r="DO6" s="35">
        <f t="shared" si="12"/>
        <v>28.81</v>
      </c>
      <c r="DP6" s="35">
        <f t="shared" si="12"/>
        <v>31.19</v>
      </c>
      <c r="DQ6" s="35">
        <f t="shared" si="12"/>
        <v>33.090000000000003</v>
      </c>
      <c r="DR6" s="35">
        <f t="shared" si="12"/>
        <v>34.33</v>
      </c>
      <c r="DS6" s="34" t="str">
        <f>IF(DS7="","",IF(DS7="-","【-】","【"&amp;SUBSTITUTE(TEXT(DS7,"#,##0.00"),"-","△")&amp;"】"))</f>
        <v>【38.57】</v>
      </c>
      <c r="DT6" s="35">
        <f>IF(DT7="",NA(),DT7)</f>
        <v>3.59</v>
      </c>
      <c r="DU6" s="35">
        <f t="shared" ref="DU6:EC6" si="13">IF(DU7="",NA(),DU7)</f>
        <v>3.82</v>
      </c>
      <c r="DV6" s="35">
        <f t="shared" si="13"/>
        <v>4.9800000000000004</v>
      </c>
      <c r="DW6" s="35">
        <f t="shared" si="13"/>
        <v>6.15</v>
      </c>
      <c r="DX6" s="35">
        <f t="shared" si="13"/>
        <v>7.16</v>
      </c>
      <c r="DY6" s="35">
        <f t="shared" si="13"/>
        <v>3.4</v>
      </c>
      <c r="DZ6" s="35">
        <f t="shared" si="13"/>
        <v>3.84</v>
      </c>
      <c r="EA6" s="35">
        <f t="shared" si="13"/>
        <v>4.3099999999999996</v>
      </c>
      <c r="EB6" s="35">
        <f t="shared" si="13"/>
        <v>5.04</v>
      </c>
      <c r="EC6" s="35">
        <f t="shared" si="13"/>
        <v>5.1100000000000003</v>
      </c>
      <c r="ED6" s="34" t="str">
        <f>IF(ED7="","",IF(ED7="-","【-】","【"&amp;SUBSTITUTE(TEXT(ED7,"#,##0.00"),"-","△")&amp;"】"))</f>
        <v>【5.90】</v>
      </c>
      <c r="EE6" s="35">
        <f>IF(EE7="",NA(),EE7)</f>
        <v>0.1</v>
      </c>
      <c r="EF6" s="35">
        <f t="shared" ref="EF6:EN6" si="14">IF(EF7="",NA(),EF7)</f>
        <v>0.15</v>
      </c>
      <c r="EG6" s="35">
        <f t="shared" si="14"/>
        <v>0.11</v>
      </c>
      <c r="EH6" s="35">
        <f t="shared" si="14"/>
        <v>0.05</v>
      </c>
      <c r="EI6" s="35">
        <f t="shared" si="14"/>
        <v>0.05</v>
      </c>
      <c r="EJ6" s="35">
        <f t="shared" si="14"/>
        <v>0.22</v>
      </c>
      <c r="EK6" s="35">
        <f t="shared" si="14"/>
        <v>0.28000000000000003</v>
      </c>
      <c r="EL6" s="35">
        <f t="shared" si="14"/>
        <v>0.21</v>
      </c>
      <c r="EM6" s="35">
        <f t="shared" si="14"/>
        <v>0.25</v>
      </c>
      <c r="EN6" s="35">
        <f t="shared" si="14"/>
        <v>0.21</v>
      </c>
      <c r="EO6" s="34" t="str">
        <f>IF(EO7="","",IF(EO7="-","【-】","【"&amp;SUBSTITUTE(TEXT(EO7,"#,##0.00"),"-","△")&amp;"】"))</f>
        <v>【0.22】</v>
      </c>
    </row>
    <row r="7" spans="1:148" s="36" customFormat="1" x14ac:dyDescent="0.15">
      <c r="A7" s="28"/>
      <c r="B7" s="37">
        <v>2019</v>
      </c>
      <c r="C7" s="37">
        <v>12076</v>
      </c>
      <c r="D7" s="37">
        <v>46</v>
      </c>
      <c r="E7" s="37">
        <v>17</v>
      </c>
      <c r="F7" s="37">
        <v>1</v>
      </c>
      <c r="G7" s="37">
        <v>0</v>
      </c>
      <c r="H7" s="37" t="s">
        <v>96</v>
      </c>
      <c r="I7" s="37" t="s">
        <v>97</v>
      </c>
      <c r="J7" s="37" t="s">
        <v>98</v>
      </c>
      <c r="K7" s="37" t="s">
        <v>99</v>
      </c>
      <c r="L7" s="37" t="s">
        <v>100</v>
      </c>
      <c r="M7" s="37" t="s">
        <v>101</v>
      </c>
      <c r="N7" s="38" t="s">
        <v>102</v>
      </c>
      <c r="O7" s="38">
        <v>62.74</v>
      </c>
      <c r="P7" s="38">
        <v>95.85</v>
      </c>
      <c r="Q7" s="38">
        <v>74.650000000000006</v>
      </c>
      <c r="R7" s="38">
        <v>2970</v>
      </c>
      <c r="S7" s="38">
        <v>166043</v>
      </c>
      <c r="T7" s="38">
        <v>619.34</v>
      </c>
      <c r="U7" s="38">
        <v>268.10000000000002</v>
      </c>
      <c r="V7" s="38">
        <v>158525</v>
      </c>
      <c r="W7" s="38">
        <v>41.98</v>
      </c>
      <c r="X7" s="38">
        <v>3776.2</v>
      </c>
      <c r="Y7" s="38">
        <v>112.11</v>
      </c>
      <c r="Z7" s="38">
        <v>112.26</v>
      </c>
      <c r="AA7" s="38">
        <v>114.74</v>
      </c>
      <c r="AB7" s="38">
        <v>114.79</v>
      </c>
      <c r="AC7" s="38">
        <v>115.4</v>
      </c>
      <c r="AD7" s="38">
        <v>108.52</v>
      </c>
      <c r="AE7" s="38">
        <v>109.12</v>
      </c>
      <c r="AF7" s="38">
        <v>110.22</v>
      </c>
      <c r="AG7" s="38">
        <v>110.01</v>
      </c>
      <c r="AH7" s="38">
        <v>111.12</v>
      </c>
      <c r="AI7" s="38">
        <v>108.07</v>
      </c>
      <c r="AJ7" s="38">
        <v>0</v>
      </c>
      <c r="AK7" s="38">
        <v>0</v>
      </c>
      <c r="AL7" s="38">
        <v>0</v>
      </c>
      <c r="AM7" s="38">
        <v>0</v>
      </c>
      <c r="AN7" s="38">
        <v>0</v>
      </c>
      <c r="AO7" s="38">
        <v>4.87</v>
      </c>
      <c r="AP7" s="38">
        <v>3.8</v>
      </c>
      <c r="AQ7" s="38">
        <v>3.21</v>
      </c>
      <c r="AR7" s="38">
        <v>2.36</v>
      </c>
      <c r="AS7" s="38">
        <v>2.0699999999999998</v>
      </c>
      <c r="AT7" s="38">
        <v>3.09</v>
      </c>
      <c r="AU7" s="38">
        <v>28.17</v>
      </c>
      <c r="AV7" s="38">
        <v>38.99</v>
      </c>
      <c r="AW7" s="38">
        <v>54.83</v>
      </c>
      <c r="AX7" s="38">
        <v>58.99</v>
      </c>
      <c r="AY7" s="38">
        <v>54.04</v>
      </c>
      <c r="AZ7" s="38">
        <v>47.32</v>
      </c>
      <c r="BA7" s="38">
        <v>49.96</v>
      </c>
      <c r="BB7" s="38">
        <v>58.04</v>
      </c>
      <c r="BC7" s="38">
        <v>62.12</v>
      </c>
      <c r="BD7" s="38">
        <v>61.57</v>
      </c>
      <c r="BE7" s="38">
        <v>69.540000000000006</v>
      </c>
      <c r="BF7" s="38">
        <v>586.80999999999995</v>
      </c>
      <c r="BG7" s="38">
        <v>553.1</v>
      </c>
      <c r="BH7" s="38">
        <v>519.36</v>
      </c>
      <c r="BI7" s="38">
        <v>485.73</v>
      </c>
      <c r="BJ7" s="38">
        <v>450.57</v>
      </c>
      <c r="BK7" s="38">
        <v>1017.47</v>
      </c>
      <c r="BL7" s="38">
        <v>970.35</v>
      </c>
      <c r="BM7" s="38">
        <v>917.29</v>
      </c>
      <c r="BN7" s="38">
        <v>875.53</v>
      </c>
      <c r="BO7" s="38">
        <v>867.39</v>
      </c>
      <c r="BP7" s="38">
        <v>682.51</v>
      </c>
      <c r="BQ7" s="38">
        <v>113.14</v>
      </c>
      <c r="BR7" s="38">
        <v>122.09</v>
      </c>
      <c r="BS7" s="38">
        <v>123.89</v>
      </c>
      <c r="BT7" s="38">
        <v>121.84</v>
      </c>
      <c r="BU7" s="38">
        <v>122.52</v>
      </c>
      <c r="BV7" s="38">
        <v>96.37</v>
      </c>
      <c r="BW7" s="38">
        <v>99.26</v>
      </c>
      <c r="BX7" s="38">
        <v>99.67</v>
      </c>
      <c r="BY7" s="38">
        <v>99.83</v>
      </c>
      <c r="BZ7" s="38">
        <v>100.91</v>
      </c>
      <c r="CA7" s="38">
        <v>100.34</v>
      </c>
      <c r="CB7" s="38">
        <v>144.34</v>
      </c>
      <c r="CC7" s="38">
        <v>132.88999999999999</v>
      </c>
      <c r="CD7" s="38">
        <v>132.09</v>
      </c>
      <c r="CE7" s="38">
        <v>134.25</v>
      </c>
      <c r="CF7" s="38">
        <v>133.63</v>
      </c>
      <c r="CG7" s="38">
        <v>162.65</v>
      </c>
      <c r="CH7" s="38">
        <v>159.53</v>
      </c>
      <c r="CI7" s="38">
        <v>159.6</v>
      </c>
      <c r="CJ7" s="38">
        <v>158.94</v>
      </c>
      <c r="CK7" s="38">
        <v>158.04</v>
      </c>
      <c r="CL7" s="38">
        <v>136.15</v>
      </c>
      <c r="CM7" s="38">
        <v>83.4</v>
      </c>
      <c r="CN7" s="38">
        <v>94.71</v>
      </c>
      <c r="CO7" s="38">
        <v>86.52</v>
      </c>
      <c r="CP7" s="38">
        <v>88.97</v>
      </c>
      <c r="CQ7" s="38">
        <v>83.5</v>
      </c>
      <c r="CR7" s="38">
        <v>66.63</v>
      </c>
      <c r="CS7" s="38">
        <v>67.040000000000006</v>
      </c>
      <c r="CT7" s="38">
        <v>66.34</v>
      </c>
      <c r="CU7" s="38">
        <v>67.069999999999993</v>
      </c>
      <c r="CV7" s="38">
        <v>66.78</v>
      </c>
      <c r="CW7" s="38">
        <v>59.64</v>
      </c>
      <c r="CX7" s="38">
        <v>98.45</v>
      </c>
      <c r="CY7" s="38">
        <v>98.63</v>
      </c>
      <c r="CZ7" s="38">
        <v>98.73</v>
      </c>
      <c r="DA7" s="38">
        <v>98.68</v>
      </c>
      <c r="DB7" s="38">
        <v>98.87</v>
      </c>
      <c r="DC7" s="38">
        <v>93.38</v>
      </c>
      <c r="DD7" s="38">
        <v>93.5</v>
      </c>
      <c r="DE7" s="38">
        <v>93.86</v>
      </c>
      <c r="DF7" s="38">
        <v>93.96</v>
      </c>
      <c r="DG7" s="38">
        <v>94.06</v>
      </c>
      <c r="DH7" s="38">
        <v>95.35</v>
      </c>
      <c r="DI7" s="38">
        <v>44.46</v>
      </c>
      <c r="DJ7" s="38">
        <v>46.2</v>
      </c>
      <c r="DK7" s="38">
        <v>47.97</v>
      </c>
      <c r="DL7" s="38">
        <v>49.64</v>
      </c>
      <c r="DM7" s="38">
        <v>51.37</v>
      </c>
      <c r="DN7" s="38">
        <v>27.96</v>
      </c>
      <c r="DO7" s="38">
        <v>28.81</v>
      </c>
      <c r="DP7" s="38">
        <v>31.19</v>
      </c>
      <c r="DQ7" s="38">
        <v>33.090000000000003</v>
      </c>
      <c r="DR7" s="38">
        <v>34.33</v>
      </c>
      <c r="DS7" s="38">
        <v>38.57</v>
      </c>
      <c r="DT7" s="38">
        <v>3.59</v>
      </c>
      <c r="DU7" s="38">
        <v>3.82</v>
      </c>
      <c r="DV7" s="38">
        <v>4.9800000000000004</v>
      </c>
      <c r="DW7" s="38">
        <v>6.15</v>
      </c>
      <c r="DX7" s="38">
        <v>7.16</v>
      </c>
      <c r="DY7" s="38">
        <v>3.4</v>
      </c>
      <c r="DZ7" s="38">
        <v>3.84</v>
      </c>
      <c r="EA7" s="38">
        <v>4.3099999999999996</v>
      </c>
      <c r="EB7" s="38">
        <v>5.04</v>
      </c>
      <c r="EC7" s="38">
        <v>5.1100000000000003</v>
      </c>
      <c r="ED7" s="38">
        <v>5.9</v>
      </c>
      <c r="EE7" s="38">
        <v>0.1</v>
      </c>
      <c r="EF7" s="38">
        <v>0.15</v>
      </c>
      <c r="EG7" s="38">
        <v>0.11</v>
      </c>
      <c r="EH7" s="38">
        <v>0.05</v>
      </c>
      <c r="EI7" s="38">
        <v>0.05</v>
      </c>
      <c r="EJ7" s="38">
        <v>0.22</v>
      </c>
      <c r="EK7" s="38">
        <v>0.28000000000000003</v>
      </c>
      <c r="EL7" s="38">
        <v>0.21</v>
      </c>
      <c r="EM7" s="38">
        <v>0.25</v>
      </c>
      <c r="EN7" s="38">
        <v>0.21</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obi18295</cp:lastModifiedBy>
  <cp:lastPrinted>2021-01-20T09:27:45Z</cp:lastPrinted>
  <dcterms:created xsi:type="dcterms:W3CDTF">2020-12-04T02:23:44Z</dcterms:created>
  <dcterms:modified xsi:type="dcterms:W3CDTF">2021-03-07T23:54:52Z</dcterms:modified>
  <cp:category/>
</cp:coreProperties>
</file>