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決算統計\（財政状況資料集）団体間の比較可能な財政情報\R06（R4決）\03_様式修正\"/>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E36" i="10"/>
  <c r="AM36" i="10"/>
  <c r="U36" i="10"/>
  <c r="C36" i="10"/>
  <c r="BE35" i="10"/>
  <c r="AM35" i="10"/>
  <c r="U35" i="10"/>
  <c r="C35" i="10"/>
  <c r="CO34" i="10"/>
  <c r="CO35" i="10" s="1"/>
  <c r="CO36" i="10" s="1"/>
  <c r="CO37"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<sst xmlns="http://schemas.openxmlformats.org/spreadsheetml/2006/main" count="1028" uniqueCount="588">
  <si>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</si>
  <si>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</si>
  <si>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</si>
  <si>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</si>
  <si>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</si>
  <si>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</si>
  <si>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</si>
  <si>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</si>
  <si>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</si>
  <si>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</si>
  <si>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</si>
  <si>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</si>
  <si>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</si>
  <si>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</si>
  <si>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</si>
  <si>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</si>
  <si>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</si>
  <si>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</si>
  <si>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</si>
  <si>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</si>
  <si>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</si>
  <si>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</si>
  <si>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</si>
  <si>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</si>
  <si>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</si>
  <si>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</si>
  <si>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</si>
  <si>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</si>
  <si>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</si>
  <si>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</si>
  <si>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</si>
  <si>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</si>
  <si>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</si>
  <si>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</si>
  <si>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</si>
  <si>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</si>
  <si>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</si>
  <si>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</si>
  <si>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</si>
  <si>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</si>
  <si>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</si>
  <si>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</si>
  <si>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</si>
  <si>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</si>
  <si>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</si>
  <si>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</si>
  <si>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</si>
  <si>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</si>
  <si>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</si>
  <si>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</si>
  <si>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</si>
  <si>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</si>
  <si>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</si>
  <si>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</si>
  <si>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</si>
  <si>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</si>
  <si>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</si>
  <si>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</si>
  <si>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</si>
  <si>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</si>
  <si>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</si>
  <si>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</si>
  <si>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</si>
  <si>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</si>
  <si>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</si>
  <si>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</si>
  <si>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</si>
  <si>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</si>
  <si>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</si>
  <si>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</si>
  <si>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</si>
  <si>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</si>
  <si>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</si>
  <si>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</si>
  <si>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</si>
  <si>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</si>
  <si>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</si>
  <si>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</si>
  <si>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</si>
  <si>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</si>
  <si>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</si>
  <si>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</si>
  <si>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</si>
  <si>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</si>
  <si>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</si>
  <si>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</si>
  <si>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</si>
  <si>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</si>
  <si>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</si>
  <si>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</si>
  <si>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</si>
  <si>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</si>
  <si>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</si>
  <si>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</si>
  <si>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</si>
  <si>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</si>
  <si>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</si>
  <si>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</si>
  <si>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</si>
  <si>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帯広市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</si>
  <si>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</si>
  <si>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</si>
  <si>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</si>
  <si>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</si>
  <si>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</si>
  <si>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</si>
  <si>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</si>
  <si>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</si>
  <si>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</si>
  <si>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</si>
  <si>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</si>
  <si>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</si>
  <si>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</si>
  <si>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</si>
  <si>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</si>
  <si>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</si>
  <si>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</si>
  <si>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</si>
  <si>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</si>
  <si>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</si>
  <si>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</si>
  <si>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</si>
  <si>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</si>
  <si>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</si>
  <si>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</si>
  <si>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</si>
  <si>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</si>
  <si>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</si>
  <si>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</si>
  <si>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</si>
  <si>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</si>
  <si>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</si>
  <si>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</si>
  <si>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</si>
  <si>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</si>
  <si>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</si>
  <si>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</si>
  <si>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</si>
  <si>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</si>
  <si>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</si>
  <si>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</si>
  <si>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</si>
  <si>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</si>
  <si>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</si>
  <si>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</si>
  <si>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</si>
  <si>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</si>
  <si>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</si>
  <si>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</si>
  <si>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</si>
  <si>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</si>
  <si>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</si>
  <si>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</si>
  <si>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</si>
  <si>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</si>
  <si>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</si>
  <si>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</si>
  <si>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</si>
  <si>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</si>
  <si>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</si>
  <si>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</si>
  <si>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</si>
  <si>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</si>
  <si>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</si>
  <si>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</si>
  <si>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</si>
  <si>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</si>
  <si>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</si>
  <si>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</si>
  <si>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</si>
  <si>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</si>
  <si>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</si>
  <si>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</si>
  <si>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</si>
  <si>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</si>
  <si>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</si>
  <si>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</si>
  <si>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</si>
  <si>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</si>
  <si>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</si>
  <si>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</si>
  <si>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</si>
  <si>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</si>
  <si>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</si>
  <si>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</si>
  <si>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</si>
  <si>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</si>
  <si>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</si>
  <si>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</si>
  <si>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</si>
  <si>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</si>
  <si>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</si>
  <si>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</si>
  <si>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</si>
  <si>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</si>
  <si>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</si>
  <si>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</si>
  <si>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</si>
  <si>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</si>
  <si>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</si>
  <si>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</si>
  <si>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</si>
  <si>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</si>
  <si>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</si>
  <si>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</si>
  <si>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</si>
  <si>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</si>
  <si>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</si>
  <si>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</si>
  <si>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</si>
  <si>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</si>
  <si>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</si>
  <si>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</si>
  <si>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</si>
  <si>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</si>
  <si>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</si>
  <si>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北海道帯広市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</si>
  <si>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</si>
  <si>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</si>
  <si>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</si>
  <si>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</si>
  <si>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</si>
  <si>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</si>
  <si>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</si>
  <si>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</si>
  <si>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</si>
  <si>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</si>
  <si>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</si>
  <si>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</si>
  <si>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</si>
  <si>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</si>
  <si>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</si>
  <si>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</si>
  <si>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</si>
  <si>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</si>
  <si>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</si>
  <si>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</si>
  <si>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</si>
  <si>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</si>
  <si>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</si>
  <si>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</si>
  <si>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</si>
  <si>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</si>
  <si>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</si>
  <si>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</si>
  <si>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</si>
  <si>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</si>
  <si>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</si>
  <si>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</si>
  <si>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</si>
  <si>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</si>
  <si>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</si>
  <si>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</si>
  <si>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</si>
  <si>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</si>
  <si>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</si>
  <si>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</si>
  <si>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</si>
  <si>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</si>
  <si>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</si>
  <si>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</si>
  <si>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</si>
  <si>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</si>
  <si>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</si>
  <si>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</si>
  <si>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</si>
  <si>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</si>
  <si>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</si>
  <si>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</si>
  <si>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</si>
  <si>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</si>
  <si>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</si>
  <si>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</si>
  <si>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</si>
  <si>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</si>
  <si>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</si>
  <si>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</si>
  <si>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</si>
  <si>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</si>
  <si>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</si>
  <si>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</si>
  <si>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</si>
  <si>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</si>
  <si>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</si>
  <si>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</si>
  <si>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</si>
  <si>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</si>
  <si>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</si>
  <si>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</si>
  <si>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</si>
  <si>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</si>
  <si>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</si>
  <si>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</si>
  <si>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</si>
  <si>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</si>
  <si>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</si>
  <si>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</si>
  <si>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</si>
  <si>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</si>
  <si>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</si>
  <si>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</si>
  <si>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</si>
  <si>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</si>
  <si>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</si>
  <si>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</si>
  <si>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</si>
  <si>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</si>
  <si>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</si>
  <si>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</si>
  <si>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</si>
  <si>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</si>
  <si>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</si>
  <si>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</si>
  <si>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</si>
  <si>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</si>
  <si>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</si>
  <si>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</si>
  <si>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</si>
  <si>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</si>
  <si>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</si>
  <si>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</si>
  <si>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</si>
  <si>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</si>
  <si>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</si>
  <si>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</si>
  <si>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</si>
  <si>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</si>
  <si>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</si>
  <si>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</si>
  <si>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</si>
  <si>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</si>
  <si>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</si>
  <si>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</si>
  <si>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</si>
  <si>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</si>
  <si>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</si>
  <si>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</si>
  <si>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</si>
  <si>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</si>
  <si>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</si>
  <si>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</si>
  <si>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</si>
  <si>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</si>
  <si>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</si>
  <si>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</si>
  <si>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</si>
  <si>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</si>
  <si>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</si>
  <si>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</si>
  <si>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</si>
  <si>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</si>
  <si>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</si>
  <si>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</si>
  <si>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</si>
  <si>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</si>
  <si>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</si>
  <si>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</si>
  <si>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</si>
  <si>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</si>
  <si>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</si>
  <si>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</si>
  <si>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</si>
  <si>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</si>
  <si>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</si>
  <si>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</si>
  <si>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</si>
  <si>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</si>
  <si>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</si>
  <si>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</si>
  <si>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</si>
  <si>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北海道帯広市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</si>
  <si>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</si>
  <si>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</si>
  <si>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</si>
  <si>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</si>
  <si>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</si>
  <si>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</si>
  <si>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</si>
  <si>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</si>
  <si>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</si>
  <si>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</si>
  <si>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</si>
  <si>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</si>
  <si>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</si>
  <si>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</si>
  <si>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</si>
  <si>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</si>
  <si>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</si>
  <si>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</si>
  <si>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</si>
  <si>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</si>
  <si>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中島霊園事業会計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</si>
  <si>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</si>
  <si>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</si>
  <si>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</si>
  <si>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</si>
  <si>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</si>
  <si>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</si>
  <si>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</si>
  <si>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</si>
  <si>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</si>
  <si>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</si>
  <si>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</si>
  <si>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</si>
  <si>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</si>
  <si>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</si>
  <si>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後期高齢者医療会計</t>
    <phoneticPr fontId="5"/>
  </si>
  <si>
    <t>介護保険会計</t>
    <phoneticPr fontId="5"/>
  </si>
  <si>
    <t>ばんえい競馬会計</t>
    <phoneticPr fontId="5"/>
  </si>
  <si>
    <t>駐車場事業会計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</si>
  <si>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</si>
  <si>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</si>
  <si>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</si>
  <si>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</si>
  <si>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</si>
  <si>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</si>
  <si>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</si>
  <si>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</si>
  <si>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</si>
  <si>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</si>
  <si>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</si>
  <si>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</si>
  <si>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</si>
  <si>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</si>
  <si>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</si>
  <si>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</si>
  <si>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</si>
  <si>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</si>
  <si>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</si>
  <si>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</si>
  <si>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</si>
  <si>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</si>
  <si>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</si>
  <si>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</si>
  <si>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</si>
  <si>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</si>
  <si>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</si>
  <si>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</si>
  <si>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</si>
  <si>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</si>
  <si>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</si>
  <si>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</si>
  <si>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</si>
  <si>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</si>
  <si>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</si>
  <si>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</si>
  <si>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</si>
  <si>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</si>
  <si>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</si>
  <si>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</si>
  <si>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</si>
  <si>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</si>
  <si>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</si>
  <si>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</si>
  <si>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</si>
  <si>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</si>
  <si>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</si>
  <si>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</si>
  <si>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</si>
  <si>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</si>
  <si>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</si>
  <si>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</si>
  <si>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</si>
  <si>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</si>
  <si>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</si>
  <si>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</si>
  <si>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</si>
  <si>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</si>
  <si>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</si>
  <si>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</si>
  <si>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</si>
  <si>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</si>
  <si>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ばんえい競馬会計</t>
    <phoneticPr fontId="5"/>
  </si>
  <si>
    <t>(Ｆ)</t>
    <phoneticPr fontId="5"/>
  </si>
  <si>
    <t>介護保険会計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</si>
  <si>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</si>
  <si>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</si>
  <si>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</si>
  <si>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</si>
  <si>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</si>
  <si>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</si>
  <si>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</si>
  <si>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</si>
  <si>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</si>
  <si>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</si>
  <si>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</si>
  <si>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</si>
  <si>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</si>
  <si>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</si>
  <si>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</si>
  <si>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</si>
  <si>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</si>
  <si>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</si>
  <si>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</si>
  <si>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</si>
  <si>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</si>
  <si>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</si>
  <si>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</si>
  <si>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</si>
  <si>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</si>
  <si>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</si>
  <si>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</si>
  <si>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</si>
  <si>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</si>
  <si>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</si>
  <si>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</si>
  <si>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</si>
  <si>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</si>
  <si>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</si>
  <si>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</si>
  <si>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</si>
  <si>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</si>
  <si>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</si>
  <si>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</si>
  <si>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</si>
  <si>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</si>
  <si>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</si>
  <si>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</si>
  <si>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</si>
  <si>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</si>
  <si>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</si>
  <si>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</si>
  <si>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</si>
  <si>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</si>
  <si>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</si>
  <si>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</si>
  <si>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</si>
  <si>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</si>
  <si>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</si>
  <si>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</si>
  <si>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</si>
  <si>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</si>
  <si>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</si>
  <si>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</si>
  <si>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</si>
  <si>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</si>
  <si>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</si>
  <si>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</si>
  <si>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</si>
  <si>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</si>
  <si>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</si>
  <si>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</si>
  <si>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</si>
  <si>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</si>
  <si>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</si>
  <si>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</si>
  <si>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</si>
  <si>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</si>
  <si>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</si>
  <si>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</si>
  <si>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</si>
  <si>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</si>
  <si>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</si>
  <si>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</si>
  <si>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</si>
  <si>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</si>
  <si>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</si>
  <si>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0.97</t>
  </si>
  <si>
    <t>水道事業会計</t>
  </si>
  <si>
    <t>一般会計</t>
  </si>
  <si>
    <t>下水道事業会計</t>
  </si>
  <si>
    <t>介護保険会計</t>
  </si>
  <si>
    <t>ばんえい競馬会計</t>
  </si>
  <si>
    <t>国民健康保険会計</t>
  </si>
  <si>
    <t>後期高齢者医療会計</t>
  </si>
  <si>
    <t>駐車場事業会計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</si>
  <si>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</si>
  <si>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</si>
  <si>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</si>
  <si>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</si>
  <si>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</si>
  <si>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</si>
  <si>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</si>
  <si>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</si>
  <si>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</si>
  <si>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とかち広域消防事務組合</t>
    <rPh sb="3" eb="5">
      <t>コウイキ</t>
    </rPh>
    <rPh sb="5" eb="7">
      <t>ショウボウ</t>
    </rPh>
    <rPh sb="7" eb="9">
      <t>ジム</t>
    </rPh>
    <rPh sb="9" eb="11">
      <t>クミアイ</t>
    </rPh>
    <phoneticPr fontId="1"/>
  </si>
  <si>
    <t>十勝圏複合事務組合</t>
    <rPh sb="0" eb="9">
      <t>トカチケン</t>
    </rPh>
    <phoneticPr fontId="1"/>
  </si>
  <si>
    <t>十勝中部広域水道企業団</t>
    <rPh sb="0" eb="11">
      <t>トカチチュウブ</t>
    </rPh>
    <phoneticPr fontId="1"/>
  </si>
  <si>
    <t>法適用</t>
    <rPh sb="0" eb="1">
      <t>ホウ</t>
    </rPh>
    <rPh sb="1" eb="3">
      <t>テキヨウ</t>
    </rPh>
    <phoneticPr fontId="2"/>
  </si>
  <si>
    <t>帯広市休日夜間急病対策協会</t>
    <rPh sb="0" eb="3">
      <t>オビヒロシ</t>
    </rPh>
    <rPh sb="3" eb="5">
      <t>キュウジツ</t>
    </rPh>
    <rPh sb="5" eb="7">
      <t>ヤカン</t>
    </rPh>
    <rPh sb="7" eb="9">
      <t>キュウビョウ</t>
    </rPh>
    <rPh sb="9" eb="11">
      <t>タイサク</t>
    </rPh>
    <rPh sb="11" eb="13">
      <t>キョウカイ</t>
    </rPh>
    <phoneticPr fontId="2"/>
  </si>
  <si>
    <t>帯広市文化スポーツ振興財団</t>
    <rPh sb="0" eb="3">
      <t>オビヒロシ</t>
    </rPh>
    <rPh sb="3" eb="5">
      <t>ブンカ</t>
    </rPh>
    <rPh sb="9" eb="11">
      <t>シンコウ</t>
    </rPh>
    <rPh sb="11" eb="13">
      <t>ザイダン</t>
    </rPh>
    <phoneticPr fontId="2"/>
  </si>
  <si>
    <t>帯広市農業振興公社</t>
    <rPh sb="0" eb="3">
      <t>オビヒロシ</t>
    </rPh>
    <rPh sb="3" eb="5">
      <t>ノウギョウ</t>
    </rPh>
    <rPh sb="5" eb="7">
      <t>シンコウ</t>
    </rPh>
    <rPh sb="7" eb="9">
      <t>コウシャ</t>
    </rPh>
    <phoneticPr fontId="2"/>
  </si>
  <si>
    <t>帯広市土地開発公社</t>
    <rPh sb="0" eb="3">
      <t>オビヒロシ</t>
    </rPh>
    <rPh sb="3" eb="5">
      <t>トチ</t>
    </rPh>
    <rPh sb="5" eb="7">
      <t>カイハツ</t>
    </rPh>
    <rPh sb="7" eb="9">
      <t>コウシャ</t>
    </rPh>
    <phoneticPr fontId="2"/>
  </si>
  <si>
    <t>高等教育整備基金</t>
    <rPh sb="0" eb="2">
      <t>コウトウ</t>
    </rPh>
    <rPh sb="2" eb="4">
      <t>キョウイク</t>
    </rPh>
    <rPh sb="4" eb="6">
      <t>セイビ</t>
    </rPh>
    <rPh sb="6" eb="8">
      <t>キキン</t>
    </rPh>
    <phoneticPr fontId="5"/>
  </si>
  <si>
    <t>商工観光振興基金</t>
    <rPh sb="0" eb="2">
      <t>ショウコウ</t>
    </rPh>
    <rPh sb="2" eb="4">
      <t>カンコウ</t>
    </rPh>
    <rPh sb="4" eb="6">
      <t>シンコウ</t>
    </rPh>
    <rPh sb="6" eb="8">
      <t>キキン</t>
    </rPh>
    <phoneticPr fontId="2"/>
  </si>
  <si>
    <t>おびひろ動物園ゆめ基金</t>
    <rPh sb="4" eb="7">
      <t>ドウブツエン</t>
    </rPh>
    <rPh sb="9" eb="11">
      <t>キキン</t>
    </rPh>
    <phoneticPr fontId="2"/>
  </si>
  <si>
    <t>都市開発基金</t>
    <rPh sb="0" eb="2">
      <t>トシ</t>
    </rPh>
    <rPh sb="2" eb="4">
      <t>カイハツ</t>
    </rPh>
    <rPh sb="4" eb="6">
      <t>キキン</t>
    </rPh>
    <phoneticPr fontId="2"/>
  </si>
  <si>
    <t>こども学校応援地域基金</t>
    <rPh sb="3" eb="5">
      <t>ガッコウ</t>
    </rPh>
    <rPh sb="5" eb="7">
      <t>オウエン</t>
    </rPh>
    <rPh sb="7" eb="9">
      <t>チイキ</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</si>
</sst>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44366</c:v>
                </c:pt>
                <c:pt idx="1">
                  <c:v>51043</c:v>
                </c:pt>
                <c:pt idx="2">
                  <c:v>42898</c:v>
                </c:pt>
                <c:pt idx="3">
                  <c:v>57604</c:v>
                </c:pt>
                <c:pt idx="4">
                  <c:v>58103</c:v>
                </c:pt>
              </c:numCache>
            </c:numRef>
          </c:val>
          <c:smooth val="0"/>
          <c:extLst>
            <c:ext xmlns:c16="http://schemas.microsoft.com/office/drawing/2014/chart" uri="{C3380CC4-5D6E-409C-BE32-E72D297353CC}">
              <c16:uniqueId val="{00000000-4291-4992-B384-F6DC0037ED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39011</c:v>
                </c:pt>
                <c:pt idx="1">
                  <c:v>54963</c:v>
                </c:pt>
                <c:pt idx="2">
                  <c:v>46637</c:v>
                </c:pt>
                <c:pt idx="3">
                  <c:v>53382</c:v>
                </c:pt>
                <c:pt idx="4">
                  <c:v>32079</c:v>
                </c:pt>
              </c:numCache>
            </c:numRef>
          </c:val>
          <c:smooth val="0"/>
          <c:extLst>
            <c:ext xmlns:c16="http://schemas.microsoft.com/office/drawing/2014/chart" uri="{C3380CC4-5D6E-409C-BE32-E72D297353CC}">
              <c16:uniqueId val="{00000001-4291-4992-B384-F6DC0037ED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2.11</c:v>
                </c:pt>
                <c:pt idx="1">
                  <c:v>0.86</c:v>
                </c:pt>
                <c:pt idx="2">
                  <c:v>3.05</c:v>
                </c:pt>
                <c:pt idx="3">
                  <c:v>5.25</c:v>
                </c:pt>
                <c:pt idx="4">
                  <c:v>4.76</c:v>
                </c:pt>
              </c:numCache>
            </c:numRef>
          </c:val>
          <c:extLst>
            <c:ext xmlns:c16="http://schemas.microsoft.com/office/drawing/2014/chart" uri="{C3380CC4-5D6E-409C-BE32-E72D297353CC}">
              <c16:uniqueId val="{00000000-EAFA-43D8-BFC9-27FD8429EB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1.83</c:v>
                </c:pt>
                <c:pt idx="1">
                  <c:v>2.11</c:v>
                </c:pt>
                <c:pt idx="2">
                  <c:v>2.5</c:v>
                </c:pt>
                <c:pt idx="3">
                  <c:v>3.91</c:v>
                </c:pt>
                <c:pt idx="4">
                  <c:v>6.88</c:v>
                </c:pt>
              </c:numCache>
            </c:numRef>
          </c:val>
          <c:extLst>
            <c:ext xmlns:c16="http://schemas.microsoft.com/office/drawing/2014/chart" uri="{C3380CC4-5D6E-409C-BE32-E72D297353CC}">
              <c16:uniqueId val="{00000001-EAFA-43D8-BFC9-27FD8429EB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c:v>
                </c:pt>
                <c:pt idx="1">
                  <c:v>-0.97</c:v>
                </c:pt>
                <c:pt idx="2">
                  <c:v>2.63</c:v>
                </c:pt>
                <c:pt idx="3">
                  <c:v>3.77</c:v>
                </c:pt>
                <c:pt idx="4">
                  <c:v>2.33</c:v>
                </c:pt>
              </c:numCache>
            </c:numRef>
          </c:val>
          <c:smooth val="0"/>
          <c:extLst>
            <c:ext xmlns:c16="http://schemas.microsoft.com/office/drawing/2014/chart" uri="{C3380CC4-5D6E-409C-BE32-E72D297353CC}">
              <c16:uniqueId val="{00000002-EAFA-43D8-BFC9-27FD8429EB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0-9A14-4613-91AD-59B43D01C1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14-4613-91AD-59B43D01C187}"/>
            </c:ext>
          </c:extLst>
        </c:ser>
        <c:ser>
          <c:idx val="2"/>
          <c:order val="2"/>
          <c:tx>
            <c:strRef>
              <c:f>データシート!$A$29</c:f>
              <c:strCache>
                <c:ptCount val="1"/>
                <c:pt idx="0">
                  <c:v>駐車場事業会計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A14-4613-91AD-59B43D01C187}"/>
            </c:ext>
          </c:extLst>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0.21</c:v>
                </c:pt>
                <c:pt idx="2">
                  <c:v>#N/A</c:v>
                </c:pt>
                <c:pt idx="3">
                  <c:v>0.21</c:v>
                </c:pt>
                <c:pt idx="4">
                  <c:v>#N/A</c:v>
                </c:pt>
                <c:pt idx="5">
                  <c:v>0.22</c:v>
                </c:pt>
                <c:pt idx="6">
                  <c:v>#N/A</c:v>
                </c:pt>
                <c:pt idx="7">
                  <c:v>0.21</c:v>
                </c:pt>
                <c:pt idx="8">
                  <c:v>#N/A</c:v>
                </c:pt>
                <c:pt idx="9">
                  <c:v>0.23</c:v>
                </c:pt>
              </c:numCache>
            </c:numRef>
          </c:val>
          <c:extLst>
            <c:ext xmlns:c16="http://schemas.microsoft.com/office/drawing/2014/chart" uri="{C3380CC4-5D6E-409C-BE32-E72D297353CC}">
              <c16:uniqueId val="{00000003-9A14-4613-91AD-59B43D01C187}"/>
            </c:ext>
          </c:extLst>
        </c:ser>
        <c:ser>
          <c:idx val="4"/>
          <c:order val="4"/>
          <c:tx>
            <c:strRef>
              <c:f>データシート!$A$31</c:f>
              <c:strCache>
                <c:ptCount val="1"/>
                <c:pt idx="0">
                  <c:v>国民健康保険会計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0.48</c:v>
                </c:pt>
                <c:pt idx="2">
                  <c:v>#N/A</c:v>
                </c:pt>
                <c:pt idx="3">
                  <c:v>0.67</c:v>
                </c:pt>
                <c:pt idx="4">
                  <c:v>#N/A</c:v>
                </c:pt>
                <c:pt idx="5">
                  <c:v>0.48</c:v>
                </c:pt>
                <c:pt idx="6">
                  <c:v>#N/A</c:v>
                </c:pt>
                <c:pt idx="7">
                  <c:v>0.21</c:v>
                </c:pt>
                <c:pt idx="8">
                  <c:v>#N/A</c:v>
                </c:pt>
                <c:pt idx="9">
                  <c:v>0.28000000000000003</c:v>
                </c:pt>
              </c:numCache>
            </c:numRef>
          </c:val>
          <c:extLst>
            <c:ext xmlns:c16="http://schemas.microsoft.com/office/drawing/2014/chart" uri="{C3380CC4-5D6E-409C-BE32-E72D297353CC}">
              <c16:uniqueId val="{00000004-9A14-4613-91AD-59B43D01C187}"/>
            </c:ext>
          </c:extLst>
        </c:ser>
        <c:ser>
          <c:idx val="5"/>
          <c:order val="5"/>
          <c:tx>
            <c:strRef>
              <c:f>データシート!$A$32</c:f>
              <c:strCache>
                <c:ptCount val="1"/>
                <c:pt idx="0">
                  <c:v>ばんえい競馬会計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0.16</c:v>
                </c:pt>
                <c:pt idx="2">
                  <c:v>#N/A</c:v>
                </c:pt>
                <c:pt idx="3">
                  <c:v>0.16</c:v>
                </c:pt>
                <c:pt idx="4">
                  <c:v>#N/A</c:v>
                </c:pt>
                <c:pt idx="5">
                  <c:v>0.85</c:v>
                </c:pt>
                <c:pt idx="6">
                  <c:v>#N/A</c:v>
                </c:pt>
                <c:pt idx="7">
                  <c:v>0.36</c:v>
                </c:pt>
                <c:pt idx="8">
                  <c:v>#N/A</c:v>
                </c:pt>
                <c:pt idx="9">
                  <c:v>0.31</c:v>
                </c:pt>
              </c:numCache>
            </c:numRef>
          </c:val>
          <c:extLst>
            <c:ext xmlns:c16="http://schemas.microsoft.com/office/drawing/2014/chart" uri="{C3380CC4-5D6E-409C-BE32-E72D297353CC}">
              <c16:uniqueId val="{00000005-9A14-4613-91AD-59B43D01C187}"/>
            </c:ext>
          </c:extLst>
        </c:ser>
        <c:ser>
          <c:idx val="6"/>
          <c:order val="6"/>
          <c:tx>
            <c:strRef>
              <c:f>データシート!$A$33</c:f>
              <c:strCache>
                <c:ptCount val="1"/>
                <c:pt idx="0">
                  <c:v>介護保険会計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c:v>
                </c:pt>
                <c:pt idx="2">
                  <c:v>#N/A</c:v>
                </c:pt>
                <c:pt idx="3">
                  <c:v>0.78</c:v>
                </c:pt>
                <c:pt idx="4">
                  <c:v>#N/A</c:v>
                </c:pt>
                <c:pt idx="5">
                  <c:v>1.1499999999999999</c:v>
                </c:pt>
                <c:pt idx="6">
                  <c:v>#N/A</c:v>
                </c:pt>
                <c:pt idx="7">
                  <c:v>1.1499999999999999</c:v>
                </c:pt>
                <c:pt idx="8">
                  <c:v>#N/A</c:v>
                </c:pt>
                <c:pt idx="9">
                  <c:v>1.58</c:v>
                </c:pt>
              </c:numCache>
            </c:numRef>
          </c:val>
          <c:extLst>
            <c:ext xmlns:c16="http://schemas.microsoft.com/office/drawing/2014/chart" uri="{C3380CC4-5D6E-409C-BE32-E72D297353CC}">
              <c16:uniqueId val="{00000006-9A14-4613-91AD-59B43D01C18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2.66</c:v>
                </c:pt>
                <c:pt idx="2">
                  <c:v>#N/A</c:v>
                </c:pt>
                <c:pt idx="3">
                  <c:v>2.76</c:v>
                </c:pt>
                <c:pt idx="4">
                  <c:v>#N/A</c:v>
                </c:pt>
                <c:pt idx="5">
                  <c:v>3.22</c:v>
                </c:pt>
                <c:pt idx="6">
                  <c:v>#N/A</c:v>
                </c:pt>
                <c:pt idx="7">
                  <c:v>3.51</c:v>
                </c:pt>
                <c:pt idx="8">
                  <c:v>#N/A</c:v>
                </c:pt>
                <c:pt idx="9">
                  <c:v>3.36</c:v>
                </c:pt>
              </c:numCache>
            </c:numRef>
          </c:val>
          <c:extLst>
            <c:ext xmlns:c16="http://schemas.microsoft.com/office/drawing/2014/chart" uri="{C3380CC4-5D6E-409C-BE32-E72D297353CC}">
              <c16:uniqueId val="{00000007-9A14-4613-91AD-59B43D01C18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c:v>
                </c:pt>
                <c:pt idx="2">
                  <c:v>#N/A</c:v>
                </c:pt>
                <c:pt idx="3">
                  <c:v>0.85</c:v>
                </c:pt>
                <c:pt idx="4">
                  <c:v>#N/A</c:v>
                </c:pt>
                <c:pt idx="5">
                  <c:v>3.05</c:v>
                </c:pt>
                <c:pt idx="6">
                  <c:v>#N/A</c:v>
                </c:pt>
                <c:pt idx="7">
                  <c:v>5.25</c:v>
                </c:pt>
                <c:pt idx="8">
                  <c:v>#N/A</c:v>
                </c:pt>
                <c:pt idx="9">
                  <c:v>4.76</c:v>
                </c:pt>
              </c:numCache>
            </c:numRef>
          </c:val>
          <c:extLst>
            <c:ext xmlns:c16="http://schemas.microsoft.com/office/drawing/2014/chart" uri="{C3380CC4-5D6E-409C-BE32-E72D297353CC}">
              <c16:uniqueId val="{00000008-9A14-4613-91AD-59B43D01C18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5.56</c:v>
                </c:pt>
                <c:pt idx="2">
                  <c:v>#N/A</c:v>
                </c:pt>
                <c:pt idx="3">
                  <c:v>5.67</c:v>
                </c:pt>
                <c:pt idx="4">
                  <c:v>#N/A</c:v>
                </c:pt>
                <c:pt idx="5">
                  <c:v>6</c:v>
                </c:pt>
                <c:pt idx="6">
                  <c:v>#N/A</c:v>
                </c:pt>
                <c:pt idx="7">
                  <c:v>5.52</c:v>
                </c:pt>
                <c:pt idx="8">
                  <c:v>#N/A</c:v>
                </c:pt>
                <c:pt idx="9">
                  <c:v>5.41</c:v>
                </c:pt>
              </c:numCache>
            </c:numRef>
          </c:val>
          <c:extLst>
            <c:ext xmlns:c16="http://schemas.microsoft.com/office/drawing/2014/chart" uri="{C3380CC4-5D6E-409C-BE32-E72D297353CC}">
              <c16:uniqueId val="{00000009-9A14-4613-91AD-59B43D01C1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7517</c:v>
                </c:pt>
                <c:pt idx="5">
                  <c:v>7435</c:v>
                </c:pt>
                <c:pt idx="8">
                  <c:v>7263</c:v>
                </c:pt>
                <c:pt idx="11">
                  <c:v>7168</c:v>
                </c:pt>
                <c:pt idx="14">
                  <c:v>6925</c:v>
                </c:pt>
              </c:numCache>
            </c:numRef>
          </c:val>
          <c:extLst>
            <c:ext xmlns:c16="http://schemas.microsoft.com/office/drawing/2014/chart" uri="{C3380CC4-5D6E-409C-BE32-E72D297353CC}">
              <c16:uniqueId val="{00000000-C767-49FC-8C52-1A8D3541B1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67-49FC-8C52-1A8D3541B1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476</c:v>
                </c:pt>
                <c:pt idx="3">
                  <c:v>531</c:v>
                </c:pt>
                <c:pt idx="6">
                  <c:v>674</c:v>
                </c:pt>
                <c:pt idx="9">
                  <c:v>674</c:v>
                </c:pt>
                <c:pt idx="12">
                  <c:v>648</c:v>
                </c:pt>
              </c:numCache>
            </c:numRef>
          </c:val>
          <c:extLst>
            <c:ext xmlns:c16="http://schemas.microsoft.com/office/drawing/2014/chart" uri="{C3380CC4-5D6E-409C-BE32-E72D297353CC}">
              <c16:uniqueId val="{00000002-C767-49FC-8C52-1A8D3541B1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246</c:v>
                </c:pt>
                <c:pt idx="3">
                  <c:v>214</c:v>
                </c:pt>
                <c:pt idx="6">
                  <c:v>205</c:v>
                </c:pt>
                <c:pt idx="9">
                  <c:v>200</c:v>
                </c:pt>
                <c:pt idx="12">
                  <c:v>251</c:v>
                </c:pt>
              </c:numCache>
            </c:numRef>
          </c:val>
          <c:extLst>
            <c:ext xmlns:c16="http://schemas.microsoft.com/office/drawing/2014/chart" uri="{C3380CC4-5D6E-409C-BE32-E72D297353CC}">
              <c16:uniqueId val="{00000003-C767-49FC-8C52-1A8D3541B1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1000</c:v>
                </c:pt>
                <c:pt idx="3">
                  <c:v>991</c:v>
                </c:pt>
                <c:pt idx="6">
                  <c:v>1034</c:v>
                </c:pt>
                <c:pt idx="9">
                  <c:v>1018</c:v>
                </c:pt>
                <c:pt idx="12">
                  <c:v>1004</c:v>
                </c:pt>
              </c:numCache>
            </c:numRef>
          </c:val>
          <c:extLst>
            <c:ext xmlns:c16="http://schemas.microsoft.com/office/drawing/2014/chart" uri="{C3380CC4-5D6E-409C-BE32-E72D297353CC}">
              <c16:uniqueId val="{00000004-C767-49FC-8C52-1A8D3541B1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7</c:v>
                </c:pt>
                <c:pt idx="3">
                  <c:v>0</c:v>
                </c:pt>
                <c:pt idx="6">
                  <c:v>0</c:v>
                </c:pt>
                <c:pt idx="9">
                  <c:v>13</c:v>
                </c:pt>
                <c:pt idx="12">
                  <c:v>0</c:v>
                </c:pt>
              </c:numCache>
            </c:numRef>
          </c:val>
          <c:extLst>
            <c:ext xmlns:c16="http://schemas.microsoft.com/office/drawing/2014/chart" uri="{C3380CC4-5D6E-409C-BE32-E72D297353CC}">
              <c16:uniqueId val="{00000005-C767-49FC-8C52-1A8D3541B1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26</c:v>
                </c:pt>
                <c:pt idx="3">
                  <c:v>0</c:v>
                </c:pt>
                <c:pt idx="6">
                  <c:v>0</c:v>
                </c:pt>
                <c:pt idx="9">
                  <c:v>0</c:v>
                </c:pt>
                <c:pt idx="12">
                  <c:v>0</c:v>
                </c:pt>
              </c:numCache>
            </c:numRef>
          </c:val>
          <c:extLst>
            <c:ext xmlns:c16="http://schemas.microsoft.com/office/drawing/2014/chart" uri="{C3380CC4-5D6E-409C-BE32-E72D297353CC}">
              <c16:uniqueId val="{00000006-C767-49FC-8C52-1A8D3541B1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8970</c:v>
                </c:pt>
                <c:pt idx="3">
                  <c:v>8862</c:v>
                </c:pt>
                <c:pt idx="6">
                  <c:v>8487</c:v>
                </c:pt>
                <c:pt idx="9">
                  <c:v>8335</c:v>
                </c:pt>
                <c:pt idx="12">
                  <c:v>8160</c:v>
                </c:pt>
              </c:numCache>
            </c:numRef>
          </c:val>
          <c:extLst>
            <c:ext xmlns:c16="http://schemas.microsoft.com/office/drawing/2014/chart" uri="{C3380CC4-5D6E-409C-BE32-E72D297353CC}">
              <c16:uniqueId val="{00000007-C767-49FC-8C52-1A8D3541B1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3208</c:v>
                </c:pt>
                <c:pt idx="2">
                  <c:v>#N/A</c:v>
                </c:pt>
                <c:pt idx="3">
                  <c:v>#N/A</c:v>
                </c:pt>
                <c:pt idx="4">
                  <c:v>3163</c:v>
                </c:pt>
                <c:pt idx="5">
                  <c:v>#N/A</c:v>
                </c:pt>
                <c:pt idx="6">
                  <c:v>#N/A</c:v>
                </c:pt>
                <c:pt idx="7">
                  <c:v>3137</c:v>
                </c:pt>
                <c:pt idx="8">
                  <c:v>#N/A</c:v>
                </c:pt>
                <c:pt idx="9">
                  <c:v>#N/A</c:v>
                </c:pt>
                <c:pt idx="10">
                  <c:v>3072</c:v>
                </c:pt>
                <c:pt idx="11">
                  <c:v>#N/A</c:v>
                </c:pt>
                <c:pt idx="12">
                  <c:v>#N/A</c:v>
                </c:pt>
                <c:pt idx="13">
                  <c:v>3138</c:v>
                </c:pt>
                <c:pt idx="14">
                  <c:v>#N/A</c:v>
                </c:pt>
              </c:numCache>
            </c:numRef>
          </c:val>
          <c:smooth val="0"/>
          <c:extLst>
            <c:ext xmlns:c16="http://schemas.microsoft.com/office/drawing/2014/chart" uri="{C3380CC4-5D6E-409C-BE32-E72D297353CC}">
              <c16:uniqueId val="{00000008-C767-49FC-8C52-1A8D3541B1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52858</c:v>
                </c:pt>
                <c:pt idx="5">
                  <c:v>51377</c:v>
                </c:pt>
                <c:pt idx="8">
                  <c:v>51641</c:v>
                </c:pt>
                <c:pt idx="11">
                  <c:v>50055</c:v>
                </c:pt>
                <c:pt idx="14">
                  <c:v>47265</c:v>
                </c:pt>
              </c:numCache>
            </c:numRef>
          </c:val>
          <c:extLst>
            <c:ext xmlns:c16="http://schemas.microsoft.com/office/drawing/2014/chart" uri="{C3380CC4-5D6E-409C-BE32-E72D297353CC}">
              <c16:uniqueId val="{00000000-3D40-4280-926B-6FEA4BB4FD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21085</c:v>
                </c:pt>
                <c:pt idx="5">
                  <c:v>20879</c:v>
                </c:pt>
                <c:pt idx="8">
                  <c:v>20011</c:v>
                </c:pt>
                <c:pt idx="11">
                  <c:v>19652</c:v>
                </c:pt>
                <c:pt idx="14">
                  <c:v>19948</c:v>
                </c:pt>
              </c:numCache>
            </c:numRef>
          </c:val>
          <c:extLst>
            <c:ext xmlns:c16="http://schemas.microsoft.com/office/drawing/2014/chart" uri="{C3380CC4-5D6E-409C-BE32-E72D297353CC}">
              <c16:uniqueId val="{00000001-3D40-4280-926B-6FEA4BB4FD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8251</c:v>
                </c:pt>
                <c:pt idx="5">
                  <c:v>9135</c:v>
                </c:pt>
                <c:pt idx="8">
                  <c:v>10750</c:v>
                </c:pt>
                <c:pt idx="11">
                  <c:v>13052</c:v>
                </c:pt>
                <c:pt idx="14">
                  <c:v>16498</c:v>
                </c:pt>
              </c:numCache>
            </c:numRef>
          </c:val>
          <c:extLst>
            <c:ext xmlns:c16="http://schemas.microsoft.com/office/drawing/2014/chart" uri="{C3380CC4-5D6E-409C-BE32-E72D297353CC}">
              <c16:uniqueId val="{00000002-3D40-4280-926B-6FEA4BB4FD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40-4280-926B-6FEA4BB4FD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40-4280-926B-6FEA4BB4FD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40-4280-926B-6FEA4BB4FD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7848</c:v>
                </c:pt>
                <c:pt idx="3">
                  <c:v>7673</c:v>
                </c:pt>
                <c:pt idx="6">
                  <c:v>7720</c:v>
                </c:pt>
                <c:pt idx="9">
                  <c:v>7730</c:v>
                </c:pt>
                <c:pt idx="12">
                  <c:v>7703</c:v>
                </c:pt>
              </c:numCache>
            </c:numRef>
          </c:val>
          <c:extLst>
            <c:ext xmlns:c16="http://schemas.microsoft.com/office/drawing/2014/chart" uri="{C3380CC4-5D6E-409C-BE32-E72D297353CC}">
              <c16:uniqueId val="{00000006-3D40-4280-926B-6FEA4BB4FD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1204</c:v>
                </c:pt>
                <c:pt idx="3">
                  <c:v>1465</c:v>
                </c:pt>
                <c:pt idx="6">
                  <c:v>1819</c:v>
                </c:pt>
                <c:pt idx="9">
                  <c:v>1638</c:v>
                </c:pt>
                <c:pt idx="12">
                  <c:v>1394</c:v>
                </c:pt>
              </c:numCache>
            </c:numRef>
          </c:val>
          <c:extLst>
            <c:ext xmlns:c16="http://schemas.microsoft.com/office/drawing/2014/chart" uri="{C3380CC4-5D6E-409C-BE32-E72D297353CC}">
              <c16:uniqueId val="{00000007-3D40-4280-926B-6FEA4BB4FD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8991</c:v>
                </c:pt>
                <c:pt idx="3">
                  <c:v>8838</c:v>
                </c:pt>
                <c:pt idx="6">
                  <c:v>8186</c:v>
                </c:pt>
                <c:pt idx="9">
                  <c:v>8241</c:v>
                </c:pt>
                <c:pt idx="12">
                  <c:v>8435</c:v>
                </c:pt>
              </c:numCache>
            </c:numRef>
          </c:val>
          <c:extLst>
            <c:ext xmlns:c16="http://schemas.microsoft.com/office/drawing/2014/chart" uri="{C3380CC4-5D6E-409C-BE32-E72D297353CC}">
              <c16:uniqueId val="{00000008-3D40-4280-926B-6FEA4BB4FD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9106</c:v>
                </c:pt>
                <c:pt idx="3">
                  <c:v>8654</c:v>
                </c:pt>
                <c:pt idx="6">
                  <c:v>8152</c:v>
                </c:pt>
                <c:pt idx="9">
                  <c:v>7545</c:v>
                </c:pt>
                <c:pt idx="12">
                  <c:v>7138</c:v>
                </c:pt>
              </c:numCache>
            </c:numRef>
          </c:val>
          <c:extLst>
            <c:ext xmlns:c16="http://schemas.microsoft.com/office/drawing/2014/chart" uri="{C3380CC4-5D6E-409C-BE32-E72D297353CC}">
              <c16:uniqueId val="{00000009-3D40-4280-926B-6FEA4BB4FD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87634</c:v>
                </c:pt>
                <c:pt idx="3">
                  <c:v>84332</c:v>
                </c:pt>
                <c:pt idx="6">
                  <c:v>82305</c:v>
                </c:pt>
                <c:pt idx="9">
                  <c:v>78330</c:v>
                </c:pt>
                <c:pt idx="12">
                  <c:v>73379</c:v>
                </c:pt>
              </c:numCache>
            </c:numRef>
          </c:val>
          <c:extLst>
            <c:ext xmlns:c16="http://schemas.microsoft.com/office/drawing/2014/chart" uri="{C3380CC4-5D6E-409C-BE32-E72D297353CC}">
              <c16:uniqueId val="{0000000A-3D40-4280-926B-6FEA4BB4FD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32590</c:v>
                </c:pt>
                <c:pt idx="2">
                  <c:v>#N/A</c:v>
                </c:pt>
                <c:pt idx="3">
                  <c:v>#N/A</c:v>
                </c:pt>
                <c:pt idx="4">
                  <c:v>29571</c:v>
                </c:pt>
                <c:pt idx="5">
                  <c:v>#N/A</c:v>
                </c:pt>
                <c:pt idx="6">
                  <c:v>#N/A</c:v>
                </c:pt>
                <c:pt idx="7">
                  <c:v>25780</c:v>
                </c:pt>
                <c:pt idx="8">
                  <c:v>#N/A</c:v>
                </c:pt>
                <c:pt idx="9">
                  <c:v>#N/A</c:v>
                </c:pt>
                <c:pt idx="10">
                  <c:v>20724</c:v>
                </c:pt>
                <c:pt idx="11">
                  <c:v>#N/A</c:v>
                </c:pt>
                <c:pt idx="12">
                  <c:v>#N/A</c:v>
                </c:pt>
                <c:pt idx="13">
                  <c:v>14338</c:v>
                </c:pt>
                <c:pt idx="14">
                  <c:v>#N/A</c:v>
                </c:pt>
              </c:numCache>
            </c:numRef>
          </c:val>
          <c:smooth val="0"/>
          <c:extLst>
            <c:ext xmlns:c16="http://schemas.microsoft.com/office/drawing/2014/chart" uri="{C3380CC4-5D6E-409C-BE32-E72D297353CC}">
              <c16:uniqueId val="{0000000B-3D40-4280-926B-6FEA4BB4FD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1044</c:v>
                </c:pt>
                <c:pt idx="1">
                  <c:v>1681</c:v>
                </c:pt>
                <c:pt idx="2">
                  <c:v>2911</c:v>
                </c:pt>
              </c:numCache>
            </c:numRef>
          </c:val>
          <c:extLst>
            <c:ext xmlns:c16="http://schemas.microsoft.com/office/drawing/2014/chart" uri="{C3380CC4-5D6E-409C-BE32-E72D297353CC}">
              <c16:uniqueId val="{00000000-482F-4847-9A52-DB15540775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482F-4847-9A52-DB15540775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4557</c:v>
                </c:pt>
                <c:pt idx="1">
                  <c:v>5022</c:v>
                </c:pt>
                <c:pt idx="2">
                  <c:v>5546</c:v>
                </c:pt>
              </c:numCache>
            </c:numRef>
          </c:val>
          <c:extLst>
            <c:ext xmlns:c16="http://schemas.microsoft.com/office/drawing/2014/chart" uri="{C3380CC4-5D6E-409C-BE32-E72D297353CC}">
              <c16:uniqueId val="{00000002-482F-4847-9A52-DB15540775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北海道帯広市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令和４年度決算に基づく実質公債費比率は８．３％となっており、令和３年度決算の８．４％より０．１ポイント改善した。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地方債の計画的な発行による元利償還金の減少が改善の要因であり、今後も元利償還金の減少に伴い、改善していく見込みである。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平成２６年度以降、減債基金を償還財源とする地方債を発行しておらず、償還も終了している。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北海道帯広市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令和４年度決算に基づく将来負担比率は、地方債残高をはじめとした将来負担額の減少により３８．０％となっており、令和３年度決算の５４．４％に比べて１６．４ポイント改善した。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今後も将来負担額が累増することのないよう健全な財政運営に努めていく。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北海道帯広市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への前年度決算剰余金などからの積立額は５億９，２００万円増加し、帯広市動物園の動物展示施設等の整備などに充てることを目的としたおびひろ動物園ゆめ基金をはじめとした特定目的基金への多額の寄附があったことなどにより、積立総額は前年度対比で６億５，９００万円増加した。加えて、財政調整基金の取崩しがなかったことなどにより、基金全体としては前年度対比で１７億５，３００万円のプラス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各基金条例で定めている設置目的に沿って、積立て及び取崩しを行っていく。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令和４年度末現在で積立額が多い上位５基金について記載。</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・高等教育整備基金：大学など高等教育機関の整備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・商工観光振興基金：商工業及び観光事業の振興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・おびひろ動物園ゆめ基金：帯広市動物園の動物展示施設等の整備及び動物の購入</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・都市開発基金：公共施設整備など都市開発事業の推進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・こども学校応援地域基金：地域ぐるみで子供を応援する取組の推進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帯広市動物園の動物展示施設等の整備などに充てるおびひろ動物園ゆめ基金を中心に、各基金へ多額の寄附があったことなどにより、その他特定目的基金全体として前年度対比で５億２，３００万円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各基金条例に定めている設置目的に沿って、積立て及び取崩しを行っていく。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令和３年度決算剰余金などから１２億２，９００万円を積み立てたことに加え、取崩しがなかったことにより、前年度対比で１２億２，９００万円の増加となった。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財政調整基金については、経済事情の変動や災害による財源不足、大規模な建設事業等に対する備えとなるものであることから、今後も決算剰余金等の積立を行いながら、残高の維持・確保に努めていく。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繰替運用による利子の積立てを行っているものの、基金残高が約７６万円と少額であるため、大きな変動はない。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減債基金は市債の償還財源とするために積み立てるものであるが、今のところ積立てや取崩しの予定はない。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164,014
162,999
619.34
91,151,075
89,097,684
2,013,779
42,285,624
73,378,583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令和４年度については、基準財政収入額及び基準財政需要額がともに増加した結果、前年度と同値となった。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類似団体との比較では、平均を０．０５ポイント上回っている。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今後も、収納率を高める取り組みや、産業振興などにより税収の確保を図りながら財政力の強化に努めていく。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42</xdr:row>
      <xdr:rowOff>25400</xdr:rowOff>
    </xdr:from>
    <xdr:to>
      <xdr:col>23</xdr:col>
      <xdr:colOff>133350</xdr:colOff>
      <xdr:row>45</xdr:row>
      <xdr:rowOff>41910</xdr:rowOff>
    </xdr:to>
    <xdr:cxnSp macro="">
      <xdr:nvCxnSpPr>
        <xdr:cNvPr id="62" name="直線コネクタ 61"/>
        <xdr:cNvCxnSpPr/>
      </xdr:nvCxnSpPr>
      <xdr:spPr>
        <a:xfrm flipV="1">
          <a:off x="4953000" y="7226300"/>
          <a:ext cx="0" cy="530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111777</xdr:rowOff>
    </xdr:from>
    <xdr:ext cx="762000" cy="259045"/>
    <xdr:sp macro="" textlink="">
      <xdr:nvSpPr>
        <xdr:cNvPr id="65" name="財政力最大値テキスト"/>
        <xdr:cNvSpPr txBox="1"/>
      </xdr:nvSpPr>
      <xdr:spPr>
        <a:xfrm>
          <a:off x="5041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42</xdr:row>
      <xdr:rowOff>25400</xdr:rowOff>
    </xdr:from>
    <xdr:to>
      <xdr:col>24</xdr:col>
      <xdr:colOff>12700</xdr:colOff>
      <xdr:row>42</xdr:row>
      <xdr:rowOff>25400</xdr:rowOff>
    </xdr:to>
    <xdr:cxnSp macro="">
      <xdr:nvCxnSpPr>
        <xdr:cNvPr id="66" name="直線コネクタ 65"/>
        <xdr:cNvCxnSpPr/>
      </xdr:nvCxnSpPr>
      <xdr:spPr>
        <a:xfrm>
          <a:off x="4864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7" name="直線コネクタ 66"/>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69" name="フローチャート: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148590</xdr:rowOff>
    </xdr:from>
    <xdr:to>
      <xdr:col>19</xdr:col>
      <xdr:colOff>133350</xdr:colOff>
      <xdr:row>42</xdr:row>
      <xdr:rowOff>25400</xdr:rowOff>
    </xdr:to>
    <xdr:cxnSp macro="">
      <xdr:nvCxnSpPr>
        <xdr:cNvPr id="70" name="直線コネクタ 69"/>
        <xdr:cNvCxnSpPr/>
      </xdr:nvCxnSpPr>
      <xdr:spPr>
        <a:xfrm>
          <a:off x="3225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92710</xdr:rowOff>
    </xdr:from>
    <xdr:to>
      <xdr:col>19</xdr:col>
      <xdr:colOff>184150</xdr:colOff>
      <xdr:row>44</xdr:row>
      <xdr:rowOff>22860</xdr:rowOff>
    </xdr:to>
    <xdr:sp macro="" textlink="">
      <xdr:nvSpPr>
        <xdr:cNvPr id="71" name="フローチャート: 判断 70"/>
        <xdr:cNvSpPr/>
      </xdr:nvSpPr>
      <xdr:spPr>
        <a:xfrm>
          <a:off x="4064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72" name="テキスト ボックス 71"/>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148590</xdr:rowOff>
    </xdr:from>
    <xdr:to>
      <xdr:col>15</xdr:col>
      <xdr:colOff>82550</xdr:colOff>
      <xdr:row>42</xdr:row>
      <xdr:rowOff>25400</xdr:rowOff>
    </xdr:to>
    <xdr:cxnSp macro="">
      <xdr:nvCxnSpPr>
        <xdr:cNvPr id="73" name="直線コネクタ 72"/>
        <xdr:cNvCxnSpPr/>
      </xdr:nvCxnSpPr>
      <xdr:spPr>
        <a:xfrm flipV="1">
          <a:off x="2336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36</xdr:row>
      <xdr:rowOff>38100</xdr:rowOff>
    </xdr:from>
    <xdr:to>
      <xdr:col>15</xdr:col>
      <xdr:colOff>133350</xdr:colOff>
      <xdr:row>36</xdr:row>
      <xdr:rowOff>139700</xdr:rowOff>
    </xdr:to>
    <xdr:sp macro="" textlink="">
      <xdr:nvSpPr>
        <xdr:cNvPr id="74" name="フローチャート: 判断 73"/>
        <xdr:cNvSpPr/>
      </xdr:nvSpPr>
      <xdr:spPr>
        <a:xfrm>
          <a:off x="3175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75" name="テキスト ボックス 74"/>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73660</xdr:rowOff>
    </xdr:to>
    <xdr:cxnSp macro="">
      <xdr:nvCxnSpPr>
        <xdr:cNvPr id="76" name="直線コネクタ 75"/>
        <xdr:cNvCxnSpPr/>
      </xdr:nvCxnSpPr>
      <xdr:spPr>
        <a:xfrm flipV="1">
          <a:off x="1447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36</xdr:row>
      <xdr:rowOff>38100</xdr:rowOff>
    </xdr:from>
    <xdr:to>
      <xdr:col>11</xdr:col>
      <xdr:colOff>82550</xdr:colOff>
      <xdr:row>36</xdr:row>
      <xdr:rowOff>139700</xdr:rowOff>
    </xdr:to>
    <xdr:sp macro="" textlink="">
      <xdr:nvSpPr>
        <xdr:cNvPr id="77" name="フローチャート: 判断 76"/>
        <xdr:cNvSpPr/>
      </xdr:nvSpPr>
      <xdr:spPr>
        <a:xfrm>
          <a:off x="2286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78" name="テキスト ボックス 77"/>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79" name="フローチャート: 判断 78"/>
        <xdr:cNvSpPr/>
      </xdr:nvSpPr>
      <xdr:spPr>
        <a:xfrm>
          <a:off x="139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80" name="テキスト ボックス 79"/>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67327</xdr:rowOff>
    </xdr:from>
    <xdr:ext cx="762000" cy="259045"/>
    <xdr:sp macro="" textlink="">
      <xdr:nvSpPr>
        <xdr:cNvPr id="87" name="財政力該当値テキスト"/>
        <xdr:cNvSpPr txBox="1"/>
      </xdr:nvSpPr>
      <xdr:spPr>
        <a:xfrm>
          <a:off x="5041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89" name="テキスト ボックス 88"/>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97790</xdr:rowOff>
    </xdr:from>
    <xdr:to>
      <xdr:col>15</xdr:col>
      <xdr:colOff>133350</xdr:colOff>
      <xdr:row>42</xdr:row>
      <xdr:rowOff>27940</xdr:rowOff>
    </xdr:to>
    <xdr:sp macro="" textlink="">
      <xdr:nvSpPr>
        <xdr:cNvPr id="90" name="楕円 89"/>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12717</xdr:rowOff>
    </xdr:from>
    <xdr:ext cx="762000" cy="259045"/>
    <xdr:sp macro="" textlink="">
      <xdr:nvSpPr>
        <xdr:cNvPr id="91" name="テキスト ボックス 90"/>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2" name="楕円 91"/>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3" name="テキスト ボックス 92"/>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109237</xdr:rowOff>
    </xdr:from>
    <xdr:ext cx="762000" cy="259045"/>
    <xdr:sp macro="" textlink="">
      <xdr:nvSpPr>
        <xdr:cNvPr id="95" name="テキスト ボックス 94"/>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令和４年度は市税の増加や公債費の減少などにより、前年度対比で０．２ポイント改善し、類似団体平均よりも３．４ポイント低い比率となった。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今後も行財政運営改革の取り組み等を通じ、市税収入の確保や、業務の効率化を図るなどして、健全な財政運営に努めていく。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66</xdr:row>
      <xdr:rowOff>10160</xdr:rowOff>
    </xdr:to>
    <xdr:cxnSp macro="">
      <xdr:nvCxnSpPr>
        <xdr:cNvPr id="123" name="直線コネクタ 122"/>
        <xdr:cNvCxnSpPr/>
      </xdr:nvCxnSpPr>
      <xdr:spPr>
        <a:xfrm flipV="1">
          <a:off x="4953000" y="997458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4"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25" name="直線コネクタ 124"/>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6"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7" name="直線コネクタ 126"/>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30480</xdr:rowOff>
    </xdr:from>
    <xdr:to>
      <xdr:col>23</xdr:col>
      <xdr:colOff>133350</xdr:colOff>
      <xdr:row>58</xdr:row>
      <xdr:rowOff>78740</xdr:rowOff>
    </xdr:to>
    <xdr:cxnSp macro="">
      <xdr:nvCxnSpPr>
        <xdr:cNvPr id="128" name="直線コネクタ 127"/>
        <xdr:cNvCxnSpPr/>
      </xdr:nvCxnSpPr>
      <xdr:spPr>
        <a:xfrm flipV="1">
          <a:off x="4114800" y="99745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86377</xdr:rowOff>
    </xdr:from>
    <xdr:ext cx="762000" cy="259045"/>
    <xdr:sp macro="" textlink="">
      <xdr:nvSpPr>
        <xdr:cNvPr id="129"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0" name="フローチャート: 判断 129"/>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78740</xdr:rowOff>
    </xdr:from>
    <xdr:to>
      <xdr:col>19</xdr:col>
      <xdr:colOff>133350</xdr:colOff>
      <xdr:row>60</xdr:row>
      <xdr:rowOff>25400</xdr:rowOff>
    </xdr:to>
    <xdr:cxnSp macro="">
      <xdr:nvCxnSpPr>
        <xdr:cNvPr id="131" name="直線コネクタ 130"/>
        <xdr:cNvCxnSpPr/>
      </xdr:nvCxnSpPr>
      <xdr:spPr>
        <a:xfrm flipV="1">
          <a:off x="3225800" y="100228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121920</xdr:rowOff>
    </xdr:from>
    <xdr:to>
      <xdr:col>19</xdr:col>
      <xdr:colOff>184150</xdr:colOff>
      <xdr:row>60</xdr:row>
      <xdr:rowOff>52070</xdr:rowOff>
    </xdr:to>
    <xdr:sp macro="" textlink="">
      <xdr:nvSpPr>
        <xdr:cNvPr id="132" name="フローチャート: 判断 131"/>
        <xdr:cNvSpPr/>
      </xdr:nvSpPr>
      <xdr:spPr>
        <a:xfrm>
          <a:off x="4064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36847</xdr:rowOff>
    </xdr:from>
    <xdr:ext cx="736600" cy="259045"/>
    <xdr:sp macro="" textlink="">
      <xdr:nvSpPr>
        <xdr:cNvPr id="133" name="テキスト ボックス 132"/>
        <xdr:cNvSpPr txBox="1"/>
      </xdr:nvSpPr>
      <xdr:spPr>
        <a:xfrm>
          <a:off x="3733800" y="1032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60</xdr:row>
      <xdr:rowOff>170180</xdr:rowOff>
    </xdr:to>
    <xdr:cxnSp macro="">
      <xdr:nvCxnSpPr>
        <xdr:cNvPr id="134" name="直線コネクタ 133"/>
        <xdr:cNvCxnSpPr/>
      </xdr:nvCxnSpPr>
      <xdr:spPr>
        <a:xfrm flipV="1">
          <a:off x="2336800" y="10312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41910</xdr:rowOff>
    </xdr:from>
    <xdr:to>
      <xdr:col>15</xdr:col>
      <xdr:colOff>133350</xdr:colOff>
      <xdr:row>62</xdr:row>
      <xdr:rowOff>143510</xdr:rowOff>
    </xdr:to>
    <xdr:sp macro="" textlink="">
      <xdr:nvSpPr>
        <xdr:cNvPr id="135" name="フローチャート: 判断 134"/>
        <xdr:cNvSpPr/>
      </xdr:nvSpPr>
      <xdr:spPr>
        <a:xfrm>
          <a:off x="3175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36" name="テキスト ボックス 135"/>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151130</xdr:rowOff>
    </xdr:from>
    <xdr:to>
      <xdr:col>11</xdr:col>
      <xdr:colOff>31750</xdr:colOff>
      <xdr:row>60</xdr:row>
      <xdr:rowOff>170180</xdr:rowOff>
    </xdr:to>
    <xdr:cxnSp macro="">
      <xdr:nvCxnSpPr>
        <xdr:cNvPr id="137" name="直線コネクタ 136"/>
        <xdr:cNvCxnSpPr/>
      </xdr:nvCxnSpPr>
      <xdr:spPr>
        <a:xfrm>
          <a:off x="1447800" y="1009523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38" name="フローチャート: 判断 137"/>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39" name="テキスト ボックス 138"/>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40" name="フローチャート: 判断 139"/>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41" name="テキスト ボックス 140"/>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151130</xdr:rowOff>
    </xdr:from>
    <xdr:to>
      <xdr:col>23</xdr:col>
      <xdr:colOff>184150</xdr:colOff>
      <xdr:row>58</xdr:row>
      <xdr:rowOff>81280</xdr:rowOff>
    </xdr:to>
    <xdr:sp macro="" textlink="">
      <xdr:nvSpPr>
        <xdr:cNvPr id="147" name="楕円 146"/>
        <xdr:cNvSpPr/>
      </xdr:nvSpPr>
      <xdr:spPr>
        <a:xfrm>
          <a:off x="49022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72407</xdr:rowOff>
    </xdr:from>
    <xdr:ext cx="762000" cy="259045"/>
    <xdr:sp macro="" textlink="">
      <xdr:nvSpPr>
        <xdr:cNvPr id="148" name="財政構造の弾力性該当値テキスト"/>
        <xdr:cNvSpPr txBox="1"/>
      </xdr:nvSpPr>
      <xdr:spPr>
        <a:xfrm>
          <a:off x="5041900" y="98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27940</xdr:rowOff>
    </xdr:from>
    <xdr:to>
      <xdr:col>19</xdr:col>
      <xdr:colOff>184150</xdr:colOff>
      <xdr:row>58</xdr:row>
      <xdr:rowOff>129540</xdr:rowOff>
    </xdr:to>
    <xdr:sp macro="" textlink="">
      <xdr:nvSpPr>
        <xdr:cNvPr id="149" name="楕円 148"/>
        <xdr:cNvSpPr/>
      </xdr:nvSpPr>
      <xdr:spPr>
        <a:xfrm>
          <a:off x="4064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139717</xdr:rowOff>
    </xdr:from>
    <xdr:ext cx="736600" cy="259045"/>
    <xdr:sp macro="" textlink="">
      <xdr:nvSpPr>
        <xdr:cNvPr id="150" name="テキスト ボックス 149"/>
        <xdr:cNvSpPr txBox="1"/>
      </xdr:nvSpPr>
      <xdr:spPr>
        <a:xfrm>
          <a:off x="3733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1" name="楕円 150"/>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2" name="テキスト ボックス 15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3" name="楕円 152"/>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54" name="テキスト ボックス 153"/>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100330</xdr:rowOff>
    </xdr:from>
    <xdr:to>
      <xdr:col>7</xdr:col>
      <xdr:colOff>31750</xdr:colOff>
      <xdr:row>59</xdr:row>
      <xdr:rowOff>30480</xdr:rowOff>
    </xdr:to>
    <xdr:sp macro="" textlink="">
      <xdr:nvSpPr>
        <xdr:cNvPr id="155" name="楕円 154"/>
        <xdr:cNvSpPr/>
      </xdr:nvSpPr>
      <xdr:spPr>
        <a:xfrm>
          <a:off x="1397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40657</xdr:rowOff>
    </xdr:from>
    <xdr:ext cx="762000" cy="259045"/>
    <xdr:sp macro="" textlink="">
      <xdr:nvSpPr>
        <xdr:cNvPr id="156" name="テキスト ボックス 155"/>
        <xdr:cNvSpPr txBox="1"/>
      </xdr:nvSpPr>
      <xdr:spPr>
        <a:xfrm>
          <a:off x="1066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令和２年度の会計年度任用職員制度の導入や物価高騰の影響などにより、前年度対比で増加しているものの、類似団体平均は下回っている。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職員の定員管理・給与の適正化などにより引き続き抑制に努めながら、公共施設の管理・運営など、民間でも実施可能な部分については指定管理者制度の導入拡大の検討を進め、効果的な運用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39075</xdr:rowOff>
    </xdr:from>
    <xdr:to>
      <xdr:col>23</xdr:col>
      <xdr:colOff>133350</xdr:colOff>
      <xdr:row>88</xdr:row>
      <xdr:rowOff>98222</xdr:rowOff>
    </xdr:to>
    <xdr:cxnSp macro="">
      <xdr:nvCxnSpPr>
        <xdr:cNvPr id="186" name="直線コネクタ 185"/>
        <xdr:cNvCxnSpPr/>
      </xdr:nvCxnSpPr>
      <xdr:spPr>
        <a:xfrm flipV="1">
          <a:off x="4953000" y="14097975"/>
          <a:ext cx="0" cy="1087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70299</xdr:rowOff>
    </xdr:from>
    <xdr:ext cx="762000" cy="259045"/>
    <xdr:sp macro="" textlink="">
      <xdr:nvSpPr>
        <xdr:cNvPr id="187" name="人件費・物件費等の状況最小値テキスト"/>
        <xdr:cNvSpPr txBox="1"/>
      </xdr:nvSpPr>
      <xdr:spPr>
        <a:xfrm>
          <a:off x="5041900" y="1515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98222</xdr:rowOff>
    </xdr:from>
    <xdr:to>
      <xdr:col>24</xdr:col>
      <xdr:colOff>12700</xdr:colOff>
      <xdr:row>88</xdr:row>
      <xdr:rowOff>98222</xdr:rowOff>
    </xdr:to>
    <xdr:cxnSp macro="">
      <xdr:nvCxnSpPr>
        <xdr:cNvPr id="188" name="直線コネクタ 187"/>
        <xdr:cNvCxnSpPr/>
      </xdr:nvCxnSpPr>
      <xdr:spPr>
        <a:xfrm>
          <a:off x="4864100" y="15185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125452</xdr:rowOff>
    </xdr:from>
    <xdr:ext cx="762000" cy="259045"/>
    <xdr:sp macro="" textlink="">
      <xdr:nvSpPr>
        <xdr:cNvPr id="189" name="人件費・物件費等の状況最大値テキスト"/>
        <xdr:cNvSpPr txBox="1"/>
      </xdr:nvSpPr>
      <xdr:spPr>
        <a:xfrm>
          <a:off x="5041900" y="138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39075</xdr:rowOff>
    </xdr:from>
    <xdr:to>
      <xdr:col>24</xdr:col>
      <xdr:colOff>12700</xdr:colOff>
      <xdr:row>82</xdr:row>
      <xdr:rowOff>39075</xdr:rowOff>
    </xdr:to>
    <xdr:cxnSp macro="">
      <xdr:nvCxnSpPr>
        <xdr:cNvPr id="190" name="直線コネクタ 189"/>
        <xdr:cNvCxnSpPr/>
      </xdr:nvCxnSpPr>
      <xdr:spPr>
        <a:xfrm>
          <a:off x="4864100" y="1409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5950</xdr:rowOff>
    </xdr:from>
    <xdr:to>
      <xdr:col>23</xdr:col>
      <xdr:colOff>133350</xdr:colOff>
      <xdr:row>82</xdr:row>
      <xdr:rowOff>60443</xdr:rowOff>
    </xdr:to>
    <xdr:cxnSp macro="">
      <xdr:nvCxnSpPr>
        <xdr:cNvPr id="191" name="直線コネクタ 190"/>
        <xdr:cNvCxnSpPr/>
      </xdr:nvCxnSpPr>
      <xdr:spPr>
        <a:xfrm>
          <a:off x="4114800" y="14064850"/>
          <a:ext cx="838200" cy="5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154928</xdr:rowOff>
    </xdr:from>
    <xdr:ext cx="762000" cy="259045"/>
    <xdr:sp macro="" textlink="">
      <xdr:nvSpPr>
        <xdr:cNvPr id="192" name="人件費・物件費等の状況平均値テキスト"/>
        <xdr:cNvSpPr txBox="1"/>
      </xdr:nvSpPr>
      <xdr:spPr>
        <a:xfrm>
          <a:off x="5041900" y="1438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11401</xdr:rowOff>
    </xdr:from>
    <xdr:to>
      <xdr:col>23</xdr:col>
      <xdr:colOff>184150</xdr:colOff>
      <xdr:row>84</xdr:row>
      <xdr:rowOff>113001</xdr:rowOff>
    </xdr:to>
    <xdr:sp macro="" textlink="">
      <xdr:nvSpPr>
        <xdr:cNvPr id="193" name="フローチャート: 判断 192"/>
        <xdr:cNvSpPr/>
      </xdr:nvSpPr>
      <xdr:spPr>
        <a:xfrm>
          <a:off x="4902200" y="1441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135240</xdr:rowOff>
    </xdr:from>
    <xdr:to>
      <xdr:col>19</xdr:col>
      <xdr:colOff>133350</xdr:colOff>
      <xdr:row>82</xdr:row>
      <xdr:rowOff>5950</xdr:rowOff>
    </xdr:to>
    <xdr:cxnSp macro="">
      <xdr:nvCxnSpPr>
        <xdr:cNvPr id="194" name="直線コネクタ 193"/>
        <xdr:cNvCxnSpPr/>
      </xdr:nvCxnSpPr>
      <xdr:spPr>
        <a:xfrm>
          <a:off x="3225800" y="14022690"/>
          <a:ext cx="8890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169143</xdr:rowOff>
    </xdr:from>
    <xdr:to>
      <xdr:col>19</xdr:col>
      <xdr:colOff>184150</xdr:colOff>
      <xdr:row>83</xdr:row>
      <xdr:rowOff>99293</xdr:rowOff>
    </xdr:to>
    <xdr:sp macro="" textlink="">
      <xdr:nvSpPr>
        <xdr:cNvPr id="195" name="フローチャート: 判断 194"/>
        <xdr:cNvSpPr/>
      </xdr:nvSpPr>
      <xdr:spPr>
        <a:xfrm>
          <a:off x="4064000" y="1422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84070</xdr:rowOff>
    </xdr:from>
    <xdr:ext cx="736600" cy="259045"/>
    <xdr:sp macro="" textlink="">
      <xdr:nvSpPr>
        <xdr:cNvPr id="196" name="テキスト ボックス 195"/>
        <xdr:cNvSpPr txBox="1"/>
      </xdr:nvSpPr>
      <xdr:spPr>
        <a:xfrm>
          <a:off x="3733800" y="1431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15246</xdr:rowOff>
    </xdr:from>
    <xdr:to>
      <xdr:col>15</xdr:col>
      <xdr:colOff>82550</xdr:colOff>
      <xdr:row>81</xdr:row>
      <xdr:rowOff>135240</xdr:rowOff>
    </xdr:to>
    <xdr:cxnSp macro="">
      <xdr:nvCxnSpPr>
        <xdr:cNvPr id="197" name="直線コネクタ 196"/>
        <xdr:cNvCxnSpPr/>
      </xdr:nvCxnSpPr>
      <xdr:spPr>
        <a:xfrm>
          <a:off x="2336800" y="13902696"/>
          <a:ext cx="889000" cy="1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62026</xdr:rowOff>
    </xdr:from>
    <xdr:to>
      <xdr:col>15</xdr:col>
      <xdr:colOff>133350</xdr:colOff>
      <xdr:row>81</xdr:row>
      <xdr:rowOff>163626</xdr:rowOff>
    </xdr:to>
    <xdr:sp macro="" textlink="">
      <xdr:nvSpPr>
        <xdr:cNvPr id="198" name="フローチャート: 判断 197"/>
        <xdr:cNvSpPr/>
      </xdr:nvSpPr>
      <xdr:spPr>
        <a:xfrm>
          <a:off x="3175000" y="1394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2353</xdr:rowOff>
    </xdr:from>
    <xdr:ext cx="762000" cy="259045"/>
    <xdr:sp macro="" textlink="">
      <xdr:nvSpPr>
        <xdr:cNvPr id="199" name="テキスト ボックス 198"/>
        <xdr:cNvSpPr txBox="1"/>
      </xdr:nvSpPr>
      <xdr:spPr>
        <a:xfrm>
          <a:off x="2844800" y="1371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113570</xdr:rowOff>
    </xdr:from>
    <xdr:to>
      <xdr:col>11</xdr:col>
      <xdr:colOff>31750</xdr:colOff>
      <xdr:row>81</xdr:row>
      <xdr:rowOff>15246</xdr:rowOff>
    </xdr:to>
    <xdr:cxnSp macro="">
      <xdr:nvCxnSpPr>
        <xdr:cNvPr id="200" name="直線コネクタ 199"/>
        <xdr:cNvCxnSpPr/>
      </xdr:nvCxnSpPr>
      <xdr:spPr>
        <a:xfrm>
          <a:off x="1447800" y="13829570"/>
          <a:ext cx="889000" cy="7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120507</xdr:rowOff>
    </xdr:from>
    <xdr:to>
      <xdr:col>11</xdr:col>
      <xdr:colOff>82550</xdr:colOff>
      <xdr:row>81</xdr:row>
      <xdr:rowOff>50657</xdr:rowOff>
    </xdr:to>
    <xdr:sp macro="" textlink="">
      <xdr:nvSpPr>
        <xdr:cNvPr id="201" name="フローチャート: 判断 200"/>
        <xdr:cNvSpPr/>
      </xdr:nvSpPr>
      <xdr:spPr>
        <a:xfrm>
          <a:off x="2286000" y="1383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60834</xdr:rowOff>
    </xdr:from>
    <xdr:ext cx="762000" cy="259045"/>
    <xdr:sp macro="" textlink="">
      <xdr:nvSpPr>
        <xdr:cNvPr id="202" name="テキスト ボックス 201"/>
        <xdr:cNvSpPr txBox="1"/>
      </xdr:nvSpPr>
      <xdr:spPr>
        <a:xfrm>
          <a:off x="1955800" y="1360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99219</xdr:rowOff>
    </xdr:from>
    <xdr:to>
      <xdr:col>7</xdr:col>
      <xdr:colOff>31750</xdr:colOff>
      <xdr:row>81</xdr:row>
      <xdr:rowOff>29369</xdr:rowOff>
    </xdr:to>
    <xdr:sp macro="" textlink="">
      <xdr:nvSpPr>
        <xdr:cNvPr id="203" name="フローチャート: 判断 202"/>
        <xdr:cNvSpPr/>
      </xdr:nvSpPr>
      <xdr:spPr>
        <a:xfrm>
          <a:off x="1397000" y="1381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14146</xdr:rowOff>
    </xdr:from>
    <xdr:ext cx="762000" cy="259045"/>
    <xdr:sp macro="" textlink="">
      <xdr:nvSpPr>
        <xdr:cNvPr id="204" name="テキスト ボックス 203"/>
        <xdr:cNvSpPr txBox="1"/>
      </xdr:nvSpPr>
      <xdr:spPr>
        <a:xfrm>
          <a:off x="1066800" y="1390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9643</xdr:rowOff>
    </xdr:from>
    <xdr:to>
      <xdr:col>23</xdr:col>
      <xdr:colOff>184150</xdr:colOff>
      <xdr:row>82</xdr:row>
      <xdr:rowOff>111243</xdr:rowOff>
    </xdr:to>
    <xdr:sp macro="" textlink="">
      <xdr:nvSpPr>
        <xdr:cNvPr id="210" name="楕円 209"/>
        <xdr:cNvSpPr/>
      </xdr:nvSpPr>
      <xdr:spPr>
        <a:xfrm>
          <a:off x="4902200" y="1406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102370</xdr:rowOff>
    </xdr:from>
    <xdr:ext cx="762000" cy="259045"/>
    <xdr:sp macro="" textlink="">
      <xdr:nvSpPr>
        <xdr:cNvPr id="211" name="人件費・物件費等の状況該当値テキスト"/>
        <xdr:cNvSpPr txBox="1"/>
      </xdr:nvSpPr>
      <xdr:spPr>
        <a:xfrm>
          <a:off x="5041900" y="139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126600</xdr:rowOff>
    </xdr:from>
    <xdr:to>
      <xdr:col>19</xdr:col>
      <xdr:colOff>184150</xdr:colOff>
      <xdr:row>82</xdr:row>
      <xdr:rowOff>56750</xdr:rowOff>
    </xdr:to>
    <xdr:sp macro="" textlink="">
      <xdr:nvSpPr>
        <xdr:cNvPr id="212" name="楕円 211"/>
        <xdr:cNvSpPr/>
      </xdr:nvSpPr>
      <xdr:spPr>
        <a:xfrm>
          <a:off x="4064000" y="140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66927</xdr:rowOff>
    </xdr:from>
    <xdr:ext cx="736600" cy="259045"/>
    <xdr:sp macro="" textlink="">
      <xdr:nvSpPr>
        <xdr:cNvPr id="213" name="テキスト ボックス 212"/>
        <xdr:cNvSpPr txBox="1"/>
      </xdr:nvSpPr>
      <xdr:spPr>
        <a:xfrm>
          <a:off x="3733800" y="137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84440</xdr:rowOff>
    </xdr:from>
    <xdr:to>
      <xdr:col>15</xdr:col>
      <xdr:colOff>133350</xdr:colOff>
      <xdr:row>82</xdr:row>
      <xdr:rowOff>14590</xdr:rowOff>
    </xdr:to>
    <xdr:sp macro="" textlink="">
      <xdr:nvSpPr>
        <xdr:cNvPr id="214" name="楕円 213"/>
        <xdr:cNvSpPr/>
      </xdr:nvSpPr>
      <xdr:spPr>
        <a:xfrm>
          <a:off x="3175000" y="1397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170817</xdr:rowOff>
    </xdr:from>
    <xdr:ext cx="762000" cy="259045"/>
    <xdr:sp macro="" textlink="">
      <xdr:nvSpPr>
        <xdr:cNvPr id="215" name="テキスト ボックス 214"/>
        <xdr:cNvSpPr txBox="1"/>
      </xdr:nvSpPr>
      <xdr:spPr>
        <a:xfrm>
          <a:off x="2844800" y="1405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135896</xdr:rowOff>
    </xdr:from>
    <xdr:to>
      <xdr:col>11</xdr:col>
      <xdr:colOff>82550</xdr:colOff>
      <xdr:row>81</xdr:row>
      <xdr:rowOff>66046</xdr:rowOff>
    </xdr:to>
    <xdr:sp macro="" textlink="">
      <xdr:nvSpPr>
        <xdr:cNvPr id="216" name="楕円 215"/>
        <xdr:cNvSpPr/>
      </xdr:nvSpPr>
      <xdr:spPr>
        <a:xfrm>
          <a:off x="2286000" y="138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50823</xdr:rowOff>
    </xdr:from>
    <xdr:ext cx="762000" cy="259045"/>
    <xdr:sp macro="" textlink="">
      <xdr:nvSpPr>
        <xdr:cNvPr id="217" name="テキスト ボックス 216"/>
        <xdr:cNvSpPr txBox="1"/>
      </xdr:nvSpPr>
      <xdr:spPr>
        <a:xfrm>
          <a:off x="1955800" y="13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62770</xdr:rowOff>
    </xdr:from>
    <xdr:to>
      <xdr:col>7</xdr:col>
      <xdr:colOff>31750</xdr:colOff>
      <xdr:row>80</xdr:row>
      <xdr:rowOff>164370</xdr:rowOff>
    </xdr:to>
    <xdr:sp macro="" textlink="">
      <xdr:nvSpPr>
        <xdr:cNvPr id="218" name="楕円 217"/>
        <xdr:cNvSpPr/>
      </xdr:nvSpPr>
      <xdr:spPr>
        <a:xfrm>
          <a:off x="1397000" y="137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3097</xdr:rowOff>
    </xdr:from>
    <xdr:ext cx="762000" cy="259045"/>
    <xdr:sp macro="" textlink="">
      <xdr:nvSpPr>
        <xdr:cNvPr id="219" name="テキスト ボックス 218"/>
        <xdr:cNvSpPr txBox="1"/>
      </xdr:nvSpPr>
      <xdr:spPr>
        <a:xfrm>
          <a:off x="1066800" y="135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類似団体平均に比べ１．９ポイント高い、９９．２となっており、前年度の９９．４と比べ０．２ポイント減少している。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主な変動要因としては、高給者の退職のほか、組織再編に伴う、ポスト数の減少や経験年数階層変動が挙げられる。今後も人件費全体の抑制に努めていく。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86</xdr:row>
      <xdr:rowOff>101600</xdr:rowOff>
    </xdr:to>
    <xdr:cxnSp macro="">
      <xdr:nvCxnSpPr>
        <xdr:cNvPr id="248" name="直線コネクタ 247"/>
        <xdr:cNvCxnSpPr/>
      </xdr:nvCxnSpPr>
      <xdr:spPr>
        <a:xfrm flipV="1">
          <a:off x="17018000" y="1388110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73677</xdr:rowOff>
    </xdr:from>
    <xdr:ext cx="762000" cy="259045"/>
    <xdr:sp macro="" textlink="">
      <xdr:nvSpPr>
        <xdr:cNvPr id="249"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86</xdr:row>
      <xdr:rowOff>101600</xdr:rowOff>
    </xdr:from>
    <xdr:to>
      <xdr:col>81</xdr:col>
      <xdr:colOff>133350</xdr:colOff>
      <xdr:row>86</xdr:row>
      <xdr:rowOff>101600</xdr:rowOff>
    </xdr:to>
    <xdr:cxnSp macro="">
      <xdr:nvCxnSpPr>
        <xdr:cNvPr id="250" name="直線コネクタ 249"/>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2" name="直線コネクタ 25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141816</xdr:rowOff>
    </xdr:to>
    <xdr:cxnSp macro="">
      <xdr:nvCxnSpPr>
        <xdr:cNvPr id="253" name="直線コネクタ 252"/>
        <xdr:cNvCxnSpPr/>
      </xdr:nvCxnSpPr>
      <xdr:spPr>
        <a:xfrm flipV="1">
          <a:off x="16179800" y="148463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28168</xdr:rowOff>
    </xdr:from>
    <xdr:ext cx="762000" cy="259045"/>
    <xdr:sp macro="" textlink="">
      <xdr:nvSpPr>
        <xdr:cNvPr id="254" name="給与水準   （国との比較）平均値テキスト"/>
        <xdr:cNvSpPr txBox="1"/>
      </xdr:nvSpPr>
      <xdr:spPr>
        <a:xfrm>
          <a:off x="17106900" y="14258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55" name="フローチャート: 判断 254"/>
        <xdr:cNvSpPr/>
      </xdr:nvSpPr>
      <xdr:spPr>
        <a:xfrm>
          <a:off x="169672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70909</xdr:rowOff>
    </xdr:to>
    <xdr:cxnSp macro="">
      <xdr:nvCxnSpPr>
        <xdr:cNvPr id="256" name="直線コネクタ 255"/>
        <xdr:cNvCxnSpPr/>
      </xdr:nvCxnSpPr>
      <xdr:spPr>
        <a:xfrm flipV="1">
          <a:off x="15290800" y="1488651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51859</xdr:rowOff>
    </xdr:from>
    <xdr:to>
      <xdr:col>77</xdr:col>
      <xdr:colOff>95250</xdr:colOff>
      <xdr:row>84</xdr:row>
      <xdr:rowOff>153459</xdr:rowOff>
    </xdr:to>
    <xdr:sp macro="" textlink="">
      <xdr:nvSpPr>
        <xdr:cNvPr id="257" name="フローチャート: 判断 256"/>
        <xdr:cNvSpPr/>
      </xdr:nvSpPr>
      <xdr:spPr>
        <a:xfrm>
          <a:off x="16129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58" name="テキスト ボックス 257"/>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70909</xdr:rowOff>
    </xdr:from>
    <xdr:to>
      <xdr:col>72</xdr:col>
      <xdr:colOff>203200</xdr:colOff>
      <xdr:row>88</xdr:row>
      <xdr:rowOff>40216</xdr:rowOff>
    </xdr:to>
    <xdr:cxnSp macro="">
      <xdr:nvCxnSpPr>
        <xdr:cNvPr id="259" name="直線コネクタ 258"/>
        <xdr:cNvCxnSpPr/>
      </xdr:nvCxnSpPr>
      <xdr:spPr>
        <a:xfrm flipV="1">
          <a:off x="14401800" y="1498705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121709</xdr:rowOff>
    </xdr:from>
    <xdr:to>
      <xdr:col>73</xdr:col>
      <xdr:colOff>44450</xdr:colOff>
      <xdr:row>86</xdr:row>
      <xdr:rowOff>51859</xdr:rowOff>
    </xdr:to>
    <xdr:sp macro="" textlink="">
      <xdr:nvSpPr>
        <xdr:cNvPr id="260" name="フローチャート: 判断 259"/>
        <xdr:cNvSpPr/>
      </xdr:nvSpPr>
      <xdr:spPr>
        <a:xfrm>
          <a:off x="15240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62036</xdr:rowOff>
    </xdr:from>
    <xdr:ext cx="762000" cy="259045"/>
    <xdr:sp macro="" textlink="">
      <xdr:nvSpPr>
        <xdr:cNvPr id="261" name="テキスト ボックス 260"/>
        <xdr:cNvSpPr txBox="1"/>
      </xdr:nvSpPr>
      <xdr:spPr>
        <a:xfrm>
          <a:off x="14909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151341</xdr:rowOff>
    </xdr:from>
    <xdr:to>
      <xdr:col>68</xdr:col>
      <xdr:colOff>152400</xdr:colOff>
      <xdr:row>88</xdr:row>
      <xdr:rowOff>40216</xdr:rowOff>
    </xdr:to>
    <xdr:cxnSp macro="">
      <xdr:nvCxnSpPr>
        <xdr:cNvPr id="262" name="直線コネクタ 261"/>
        <xdr:cNvCxnSpPr/>
      </xdr:nvCxnSpPr>
      <xdr:spPr>
        <a:xfrm>
          <a:off x="13512800" y="150674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121709</xdr:rowOff>
    </xdr:from>
    <xdr:to>
      <xdr:col>68</xdr:col>
      <xdr:colOff>203200</xdr:colOff>
      <xdr:row>86</xdr:row>
      <xdr:rowOff>51859</xdr:rowOff>
    </xdr:to>
    <xdr:sp macro="" textlink="">
      <xdr:nvSpPr>
        <xdr:cNvPr id="263" name="フローチャート: 判断 262"/>
        <xdr:cNvSpPr/>
      </xdr:nvSpPr>
      <xdr:spPr>
        <a:xfrm>
          <a:off x="14351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62036</xdr:rowOff>
    </xdr:from>
    <xdr:ext cx="762000" cy="259045"/>
    <xdr:sp macro="" textlink="">
      <xdr:nvSpPr>
        <xdr:cNvPr id="264" name="テキスト ボックス 263"/>
        <xdr:cNvSpPr txBox="1"/>
      </xdr:nvSpPr>
      <xdr:spPr>
        <a:xfrm>
          <a:off x="14020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65" name="フローチャート: 判断 264"/>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66" name="テキスト ボックス 265"/>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2" name="楕円 271"/>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118127</xdr:rowOff>
    </xdr:from>
    <xdr:ext cx="762000" cy="259045"/>
    <xdr:sp macro="" textlink="">
      <xdr:nvSpPr>
        <xdr:cNvPr id="273" name="給与水準   （国との比較）該当値テキスト"/>
        <xdr:cNvSpPr txBox="1"/>
      </xdr:nvSpPr>
      <xdr:spPr>
        <a:xfrm>
          <a:off x="17106900" y="146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4" name="楕円 273"/>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5" name="テキスト ボックス 274"/>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20109</xdr:rowOff>
    </xdr:from>
    <xdr:to>
      <xdr:col>73</xdr:col>
      <xdr:colOff>44450</xdr:colOff>
      <xdr:row>87</xdr:row>
      <xdr:rowOff>121709</xdr:rowOff>
    </xdr:to>
    <xdr:sp macro="" textlink="">
      <xdr:nvSpPr>
        <xdr:cNvPr id="276" name="楕円 275"/>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77" name="テキスト ボックス 276"/>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78" name="楕円 277"/>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79" name="テキスト ボックス 278"/>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80" name="楕円 279"/>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81" name="テキスト ボックス 280"/>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令和４年度は前年対比で０．０２ポイント上昇したが、全国平均及び北海道平均の上昇幅より低い水準に留まっている。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今後も、持続可能なまちづくりに向け、事業の見直しや効率化を図りながら、適正な定員管理に努めていく。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65617</xdr:rowOff>
    </xdr:from>
    <xdr:to>
      <xdr:col>81</xdr:col>
      <xdr:colOff>44450</xdr:colOff>
      <xdr:row>66</xdr:row>
      <xdr:rowOff>2117</xdr:rowOff>
    </xdr:to>
    <xdr:cxnSp macro="">
      <xdr:nvCxnSpPr>
        <xdr:cNvPr id="311" name="直線コネクタ 310"/>
        <xdr:cNvCxnSpPr/>
      </xdr:nvCxnSpPr>
      <xdr:spPr>
        <a:xfrm flipV="1">
          <a:off x="17018000" y="1035261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2"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3" name="直線コネクタ 312"/>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151994</xdr:rowOff>
    </xdr:from>
    <xdr:ext cx="762000" cy="259045"/>
    <xdr:sp macro="" textlink="">
      <xdr:nvSpPr>
        <xdr:cNvPr id="314" name="定員管理の状況最大値テキスト"/>
        <xdr:cNvSpPr txBox="1"/>
      </xdr:nvSpPr>
      <xdr:spPr>
        <a:xfrm>
          <a:off x="17106900" y="1009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65617</xdr:rowOff>
    </xdr:from>
    <xdr:to>
      <xdr:col>81</xdr:col>
      <xdr:colOff>133350</xdr:colOff>
      <xdr:row>60</xdr:row>
      <xdr:rowOff>65617</xdr:rowOff>
    </xdr:to>
    <xdr:cxnSp macro="">
      <xdr:nvCxnSpPr>
        <xdr:cNvPr id="315" name="直線コネクタ 314"/>
        <xdr:cNvCxnSpPr/>
      </xdr:nvCxnSpPr>
      <xdr:spPr>
        <a:xfrm>
          <a:off x="16929100" y="1035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23283</xdr:rowOff>
    </xdr:from>
    <xdr:to>
      <xdr:col>81</xdr:col>
      <xdr:colOff>44450</xdr:colOff>
      <xdr:row>64</xdr:row>
      <xdr:rowOff>39370</xdr:rowOff>
    </xdr:to>
    <xdr:cxnSp macro="">
      <xdr:nvCxnSpPr>
        <xdr:cNvPr id="316" name="直線コネクタ 315"/>
        <xdr:cNvCxnSpPr/>
      </xdr:nvCxnSpPr>
      <xdr:spPr>
        <a:xfrm>
          <a:off x="16179800" y="109960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55897</xdr:rowOff>
    </xdr:from>
    <xdr:ext cx="762000" cy="259045"/>
    <xdr:sp macro="" textlink="">
      <xdr:nvSpPr>
        <xdr:cNvPr id="317" name="定員管理の状況平均値テキスト"/>
        <xdr:cNvSpPr txBox="1"/>
      </xdr:nvSpPr>
      <xdr:spPr>
        <a:xfrm>
          <a:off x="17106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39370</xdr:rowOff>
    </xdr:from>
    <xdr:to>
      <xdr:col>81</xdr:col>
      <xdr:colOff>95250</xdr:colOff>
      <xdr:row>63</xdr:row>
      <xdr:rowOff>140970</xdr:rowOff>
    </xdr:to>
    <xdr:sp macro="" textlink="">
      <xdr:nvSpPr>
        <xdr:cNvPr id="318" name="フローチャート: 判断 317"/>
        <xdr:cNvSpPr/>
      </xdr:nvSpPr>
      <xdr:spPr>
        <a:xfrm>
          <a:off x="16967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170604</xdr:rowOff>
    </xdr:from>
    <xdr:to>
      <xdr:col>77</xdr:col>
      <xdr:colOff>44450</xdr:colOff>
      <xdr:row>64</xdr:row>
      <xdr:rowOff>23283</xdr:rowOff>
    </xdr:to>
    <xdr:cxnSp macro="">
      <xdr:nvCxnSpPr>
        <xdr:cNvPr id="319" name="直線コネクタ 318"/>
        <xdr:cNvCxnSpPr/>
      </xdr:nvCxnSpPr>
      <xdr:spPr>
        <a:xfrm>
          <a:off x="15290800" y="109719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146473</xdr:rowOff>
    </xdr:from>
    <xdr:to>
      <xdr:col>77</xdr:col>
      <xdr:colOff>95250</xdr:colOff>
      <xdr:row>63</xdr:row>
      <xdr:rowOff>76623</xdr:rowOff>
    </xdr:to>
    <xdr:sp macro="" textlink="">
      <xdr:nvSpPr>
        <xdr:cNvPr id="320" name="フローチャート: 判断 319"/>
        <xdr:cNvSpPr/>
      </xdr:nvSpPr>
      <xdr:spPr>
        <a:xfrm>
          <a:off x="16129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86800</xdr:rowOff>
    </xdr:from>
    <xdr:ext cx="736600" cy="259045"/>
    <xdr:sp macro="" textlink="">
      <xdr:nvSpPr>
        <xdr:cNvPr id="321" name="テキスト ボックス 320"/>
        <xdr:cNvSpPr txBox="1"/>
      </xdr:nvSpPr>
      <xdr:spPr>
        <a:xfrm>
          <a:off x="15798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154517</xdr:rowOff>
    </xdr:from>
    <xdr:to>
      <xdr:col>72</xdr:col>
      <xdr:colOff>203200</xdr:colOff>
      <xdr:row>63</xdr:row>
      <xdr:rowOff>170604</xdr:rowOff>
    </xdr:to>
    <xdr:cxnSp macro="">
      <xdr:nvCxnSpPr>
        <xdr:cNvPr id="322" name="直線コネクタ 321"/>
        <xdr:cNvCxnSpPr/>
      </xdr:nvCxnSpPr>
      <xdr:spPr>
        <a:xfrm>
          <a:off x="14401800" y="109558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52070</xdr:rowOff>
    </xdr:from>
    <xdr:to>
      <xdr:col>73</xdr:col>
      <xdr:colOff>44450</xdr:colOff>
      <xdr:row>58</xdr:row>
      <xdr:rowOff>153670</xdr:rowOff>
    </xdr:to>
    <xdr:sp macro="" textlink="">
      <xdr:nvSpPr>
        <xdr:cNvPr id="323" name="フローチャート: 判断 322"/>
        <xdr:cNvSpPr/>
      </xdr:nvSpPr>
      <xdr:spPr>
        <a:xfrm>
          <a:off x="152400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163847</xdr:rowOff>
    </xdr:from>
    <xdr:ext cx="762000" cy="259045"/>
    <xdr:sp macro="" textlink="">
      <xdr:nvSpPr>
        <xdr:cNvPr id="324" name="テキスト ボックス 323"/>
        <xdr:cNvSpPr txBox="1"/>
      </xdr:nvSpPr>
      <xdr:spPr>
        <a:xfrm>
          <a:off x="14909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146473</xdr:rowOff>
    </xdr:from>
    <xdr:to>
      <xdr:col>68</xdr:col>
      <xdr:colOff>152400</xdr:colOff>
      <xdr:row>63</xdr:row>
      <xdr:rowOff>154517</xdr:rowOff>
    </xdr:to>
    <xdr:cxnSp macro="">
      <xdr:nvCxnSpPr>
        <xdr:cNvPr id="325" name="直線コネクタ 324"/>
        <xdr:cNvCxnSpPr/>
      </xdr:nvCxnSpPr>
      <xdr:spPr>
        <a:xfrm>
          <a:off x="13512800" y="109478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35983</xdr:rowOff>
    </xdr:from>
    <xdr:to>
      <xdr:col>68</xdr:col>
      <xdr:colOff>203200</xdr:colOff>
      <xdr:row>58</xdr:row>
      <xdr:rowOff>137583</xdr:rowOff>
    </xdr:to>
    <xdr:sp macro="" textlink="">
      <xdr:nvSpPr>
        <xdr:cNvPr id="326" name="フローチャート: 判断 325"/>
        <xdr:cNvSpPr/>
      </xdr:nvSpPr>
      <xdr:spPr>
        <a:xfrm>
          <a:off x="14351000" y="998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147760</xdr:rowOff>
    </xdr:from>
    <xdr:ext cx="762000" cy="259045"/>
    <xdr:sp macro="" textlink="">
      <xdr:nvSpPr>
        <xdr:cNvPr id="327" name="テキスト ボックス 326"/>
        <xdr:cNvSpPr txBox="1"/>
      </xdr:nvSpPr>
      <xdr:spPr>
        <a:xfrm>
          <a:off x="14020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19896</xdr:rowOff>
    </xdr:from>
    <xdr:to>
      <xdr:col>64</xdr:col>
      <xdr:colOff>152400</xdr:colOff>
      <xdr:row>58</xdr:row>
      <xdr:rowOff>121496</xdr:rowOff>
    </xdr:to>
    <xdr:sp macro="" textlink="">
      <xdr:nvSpPr>
        <xdr:cNvPr id="328" name="フローチャート: 判断 327"/>
        <xdr:cNvSpPr/>
      </xdr:nvSpPr>
      <xdr:spPr>
        <a:xfrm>
          <a:off x="13462000" y="996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131673</xdr:rowOff>
    </xdr:from>
    <xdr:ext cx="762000" cy="259045"/>
    <xdr:sp macro="" textlink="">
      <xdr:nvSpPr>
        <xdr:cNvPr id="329" name="テキスト ボックス 328"/>
        <xdr:cNvSpPr txBox="1"/>
      </xdr:nvSpPr>
      <xdr:spPr>
        <a:xfrm>
          <a:off x="13131800" y="97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160020</xdr:rowOff>
    </xdr:from>
    <xdr:to>
      <xdr:col>81</xdr:col>
      <xdr:colOff>95250</xdr:colOff>
      <xdr:row>64</xdr:row>
      <xdr:rowOff>90170</xdr:rowOff>
    </xdr:to>
    <xdr:sp macro="" textlink="">
      <xdr:nvSpPr>
        <xdr:cNvPr id="335" name="楕円 334"/>
        <xdr:cNvSpPr/>
      </xdr:nvSpPr>
      <xdr:spPr>
        <a:xfrm>
          <a:off x="16967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132097</xdr:rowOff>
    </xdr:from>
    <xdr:ext cx="762000" cy="259045"/>
    <xdr:sp macro="" textlink="">
      <xdr:nvSpPr>
        <xdr:cNvPr id="336" name="定員管理の状況該当値テキスト"/>
        <xdr:cNvSpPr txBox="1"/>
      </xdr:nvSpPr>
      <xdr:spPr>
        <a:xfrm>
          <a:off x="17106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143933</xdr:rowOff>
    </xdr:from>
    <xdr:to>
      <xdr:col>77</xdr:col>
      <xdr:colOff>95250</xdr:colOff>
      <xdr:row>64</xdr:row>
      <xdr:rowOff>74083</xdr:rowOff>
    </xdr:to>
    <xdr:sp macro="" textlink="">
      <xdr:nvSpPr>
        <xdr:cNvPr id="337" name="楕円 336"/>
        <xdr:cNvSpPr/>
      </xdr:nvSpPr>
      <xdr:spPr>
        <a:xfrm>
          <a:off x="16129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58860</xdr:rowOff>
    </xdr:from>
    <xdr:ext cx="736600" cy="259045"/>
    <xdr:sp macro="" textlink="">
      <xdr:nvSpPr>
        <xdr:cNvPr id="338" name="テキスト ボックス 337"/>
        <xdr:cNvSpPr txBox="1"/>
      </xdr:nvSpPr>
      <xdr:spPr>
        <a:xfrm>
          <a:off x="15798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119804</xdr:rowOff>
    </xdr:from>
    <xdr:to>
      <xdr:col>73</xdr:col>
      <xdr:colOff>44450</xdr:colOff>
      <xdr:row>64</xdr:row>
      <xdr:rowOff>49954</xdr:rowOff>
    </xdr:to>
    <xdr:sp macro="" textlink="">
      <xdr:nvSpPr>
        <xdr:cNvPr id="339" name="楕円 338"/>
        <xdr:cNvSpPr/>
      </xdr:nvSpPr>
      <xdr:spPr>
        <a:xfrm>
          <a:off x="15240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34731</xdr:rowOff>
    </xdr:from>
    <xdr:ext cx="762000" cy="259045"/>
    <xdr:sp macro="" textlink="">
      <xdr:nvSpPr>
        <xdr:cNvPr id="340" name="テキスト ボックス 339"/>
        <xdr:cNvSpPr txBox="1"/>
      </xdr:nvSpPr>
      <xdr:spPr>
        <a:xfrm>
          <a:off x="14909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103717</xdr:rowOff>
    </xdr:from>
    <xdr:to>
      <xdr:col>68</xdr:col>
      <xdr:colOff>203200</xdr:colOff>
      <xdr:row>64</xdr:row>
      <xdr:rowOff>33867</xdr:rowOff>
    </xdr:to>
    <xdr:sp macro="" textlink="">
      <xdr:nvSpPr>
        <xdr:cNvPr id="341" name="楕円 340"/>
        <xdr:cNvSpPr/>
      </xdr:nvSpPr>
      <xdr:spPr>
        <a:xfrm>
          <a:off x="14351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18644</xdr:rowOff>
    </xdr:from>
    <xdr:ext cx="762000" cy="259045"/>
    <xdr:sp macro="" textlink="">
      <xdr:nvSpPr>
        <xdr:cNvPr id="342" name="テキスト ボックス 341"/>
        <xdr:cNvSpPr txBox="1"/>
      </xdr:nvSpPr>
      <xdr:spPr>
        <a:xfrm>
          <a:off x="14020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95673</xdr:rowOff>
    </xdr:from>
    <xdr:to>
      <xdr:col>64</xdr:col>
      <xdr:colOff>152400</xdr:colOff>
      <xdr:row>64</xdr:row>
      <xdr:rowOff>25823</xdr:rowOff>
    </xdr:to>
    <xdr:sp macro="" textlink="">
      <xdr:nvSpPr>
        <xdr:cNvPr id="343" name="楕円 342"/>
        <xdr:cNvSpPr/>
      </xdr:nvSpPr>
      <xdr:spPr>
        <a:xfrm>
          <a:off x="13462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10600</xdr:rowOff>
    </xdr:from>
    <xdr:ext cx="762000" cy="259045"/>
    <xdr:sp macro="" textlink="">
      <xdr:nvSpPr>
        <xdr:cNvPr id="344" name="テキスト ボックス 343"/>
        <xdr:cNvSpPr txBox="1"/>
      </xdr:nvSpPr>
      <xdr:spPr>
        <a:xfrm>
          <a:off x="13131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計画的な市債借入による元利償還額の減少等により、令和４年度の実質公債費比率は前年度対比で０．１ポイントの改善となったが、類似団体と比較すると依然高い値を示しているため、今後も計画的な市債発行に努め、健全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89807</xdr:rowOff>
    </xdr:from>
    <xdr:to>
      <xdr:col>81</xdr:col>
      <xdr:colOff>44450</xdr:colOff>
      <xdr:row>44</xdr:row>
      <xdr:rowOff>61685</xdr:rowOff>
    </xdr:to>
    <xdr:cxnSp macro="">
      <xdr:nvCxnSpPr>
        <xdr:cNvPr id="376" name="直線コネクタ 375"/>
        <xdr:cNvCxnSpPr/>
      </xdr:nvCxnSpPr>
      <xdr:spPr>
        <a:xfrm flipV="1">
          <a:off x="17018000" y="6433457"/>
          <a:ext cx="0" cy="1172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4734</xdr:rowOff>
    </xdr:from>
    <xdr:ext cx="762000" cy="259045"/>
    <xdr:sp macro="" textlink="">
      <xdr:nvSpPr>
        <xdr:cNvPr id="379" name="公債費負担の状況最大値テキスト"/>
        <xdr:cNvSpPr txBox="1"/>
      </xdr:nvSpPr>
      <xdr:spPr>
        <a:xfrm>
          <a:off x="171069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89807</xdr:rowOff>
    </xdr:from>
    <xdr:to>
      <xdr:col>81</xdr:col>
      <xdr:colOff>133350</xdr:colOff>
      <xdr:row>37</xdr:row>
      <xdr:rowOff>89807</xdr:rowOff>
    </xdr:to>
    <xdr:cxnSp macro="">
      <xdr:nvCxnSpPr>
        <xdr:cNvPr id="380" name="直線コネクタ 379"/>
        <xdr:cNvCxnSpPr/>
      </xdr:nvCxnSpPr>
      <xdr:spPr>
        <a:xfrm>
          <a:off x="16929100" y="643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61685</xdr:rowOff>
    </xdr:from>
    <xdr:to>
      <xdr:col>81</xdr:col>
      <xdr:colOff>44450</xdr:colOff>
      <xdr:row>44</xdr:row>
      <xdr:rowOff>96157</xdr:rowOff>
    </xdr:to>
    <xdr:cxnSp macro="">
      <xdr:nvCxnSpPr>
        <xdr:cNvPr id="381" name="直線コネクタ 380"/>
        <xdr:cNvCxnSpPr/>
      </xdr:nvCxnSpPr>
      <xdr:spPr>
        <a:xfrm flipV="1">
          <a:off x="16179800" y="76054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127199</xdr:rowOff>
    </xdr:from>
    <xdr:ext cx="762000" cy="259045"/>
    <xdr:sp macro="" textlink="">
      <xdr:nvSpPr>
        <xdr:cNvPr id="382" name="公債費負担の状況平均値テキスト"/>
        <xdr:cNvSpPr txBox="1"/>
      </xdr:nvSpPr>
      <xdr:spPr>
        <a:xfrm>
          <a:off x="17106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383" name="フローチャート: 判断 382"/>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96157</xdr:rowOff>
    </xdr:from>
    <xdr:to>
      <xdr:col>77</xdr:col>
      <xdr:colOff>44450</xdr:colOff>
      <xdr:row>45</xdr:row>
      <xdr:rowOff>28122</xdr:rowOff>
    </xdr:to>
    <xdr:cxnSp macro="">
      <xdr:nvCxnSpPr>
        <xdr:cNvPr id="384" name="直線コネクタ 383"/>
        <xdr:cNvCxnSpPr/>
      </xdr:nvCxnSpPr>
      <xdr:spPr>
        <a:xfrm flipV="1">
          <a:off x="15290800" y="76399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85" name="フローチャート: 判断 384"/>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86" name="テキスト ボックス 385"/>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28122</xdr:rowOff>
    </xdr:from>
    <xdr:to>
      <xdr:col>72</xdr:col>
      <xdr:colOff>203200</xdr:colOff>
      <xdr:row>45</xdr:row>
      <xdr:rowOff>97065</xdr:rowOff>
    </xdr:to>
    <xdr:cxnSp macro="">
      <xdr:nvCxnSpPr>
        <xdr:cNvPr id="387" name="直線コネクタ 386"/>
        <xdr:cNvCxnSpPr/>
      </xdr:nvCxnSpPr>
      <xdr:spPr>
        <a:xfrm flipV="1">
          <a:off x="14401800" y="77433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35</xdr:row>
      <xdr:rowOff>106136</xdr:rowOff>
    </xdr:from>
    <xdr:to>
      <xdr:col>73</xdr:col>
      <xdr:colOff>44450</xdr:colOff>
      <xdr:row>36</xdr:row>
      <xdr:rowOff>36286</xdr:rowOff>
    </xdr:to>
    <xdr:sp macro="" textlink="">
      <xdr:nvSpPr>
        <xdr:cNvPr id="388" name="フローチャート: 判断 387"/>
        <xdr:cNvSpPr/>
      </xdr:nvSpPr>
      <xdr:spPr>
        <a:xfrm>
          <a:off x="15240000" y="61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46463</xdr:rowOff>
    </xdr:from>
    <xdr:ext cx="762000" cy="259045"/>
    <xdr:sp macro="" textlink="">
      <xdr:nvSpPr>
        <xdr:cNvPr id="389" name="テキスト ボックス 388"/>
        <xdr:cNvSpPr txBox="1"/>
      </xdr:nvSpPr>
      <xdr:spPr>
        <a:xfrm>
          <a:off x="14909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97065</xdr:rowOff>
    </xdr:from>
    <xdr:to>
      <xdr:col>68</xdr:col>
      <xdr:colOff>152400</xdr:colOff>
      <xdr:row>45</xdr:row>
      <xdr:rowOff>97065</xdr:rowOff>
    </xdr:to>
    <xdr:cxnSp macro="">
      <xdr:nvCxnSpPr>
        <xdr:cNvPr id="390" name="直線コネクタ 389"/>
        <xdr:cNvCxnSpPr/>
      </xdr:nvCxnSpPr>
      <xdr:spPr>
        <a:xfrm>
          <a:off x="13512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3628</xdr:rowOff>
    </xdr:from>
    <xdr:to>
      <xdr:col>68</xdr:col>
      <xdr:colOff>203200</xdr:colOff>
      <xdr:row>36</xdr:row>
      <xdr:rowOff>105228</xdr:rowOff>
    </xdr:to>
    <xdr:sp macro="" textlink="">
      <xdr:nvSpPr>
        <xdr:cNvPr id="391" name="フローチャート: 判断 390"/>
        <xdr:cNvSpPr/>
      </xdr:nvSpPr>
      <xdr:spPr>
        <a:xfrm>
          <a:off x="14351000" y="617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115405</xdr:rowOff>
    </xdr:from>
    <xdr:ext cx="762000" cy="259045"/>
    <xdr:sp macro="" textlink="">
      <xdr:nvSpPr>
        <xdr:cNvPr id="392" name="テキスト ボックス 391"/>
        <xdr:cNvSpPr txBox="1"/>
      </xdr:nvSpPr>
      <xdr:spPr>
        <a:xfrm>
          <a:off x="14020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107043</xdr:rowOff>
    </xdr:from>
    <xdr:to>
      <xdr:col>64</xdr:col>
      <xdr:colOff>152400</xdr:colOff>
      <xdr:row>37</xdr:row>
      <xdr:rowOff>37193</xdr:rowOff>
    </xdr:to>
    <xdr:sp macro="" textlink="">
      <xdr:nvSpPr>
        <xdr:cNvPr id="393" name="フローチャート: 判断 392"/>
        <xdr:cNvSpPr/>
      </xdr:nvSpPr>
      <xdr:spPr>
        <a:xfrm>
          <a:off x="134620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47370</xdr:rowOff>
    </xdr:from>
    <xdr:ext cx="762000" cy="259045"/>
    <xdr:sp macro="" textlink="">
      <xdr:nvSpPr>
        <xdr:cNvPr id="394" name="テキスト ボックス 393"/>
        <xdr:cNvSpPr txBox="1"/>
      </xdr:nvSpPr>
      <xdr:spPr>
        <a:xfrm>
          <a:off x="13131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10885</xdr:rowOff>
    </xdr:from>
    <xdr:to>
      <xdr:col>81</xdr:col>
      <xdr:colOff>95250</xdr:colOff>
      <xdr:row>44</xdr:row>
      <xdr:rowOff>112485</xdr:rowOff>
    </xdr:to>
    <xdr:sp macro="" textlink="">
      <xdr:nvSpPr>
        <xdr:cNvPr id="400" name="楕円 399"/>
        <xdr:cNvSpPr/>
      </xdr:nvSpPr>
      <xdr:spPr>
        <a:xfrm>
          <a:off x="16967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78212</xdr:rowOff>
    </xdr:from>
    <xdr:ext cx="762000" cy="259045"/>
    <xdr:sp macro="" textlink="">
      <xdr:nvSpPr>
        <xdr:cNvPr id="401" name="公債費負担の状況該当値テキスト"/>
        <xdr:cNvSpPr txBox="1"/>
      </xdr:nvSpPr>
      <xdr:spPr>
        <a:xfrm>
          <a:off x="17106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45357</xdr:rowOff>
    </xdr:from>
    <xdr:to>
      <xdr:col>77</xdr:col>
      <xdr:colOff>95250</xdr:colOff>
      <xdr:row>44</xdr:row>
      <xdr:rowOff>146957</xdr:rowOff>
    </xdr:to>
    <xdr:sp macro="" textlink="">
      <xdr:nvSpPr>
        <xdr:cNvPr id="402" name="楕円 401"/>
        <xdr:cNvSpPr/>
      </xdr:nvSpPr>
      <xdr:spPr>
        <a:xfrm>
          <a:off x="16129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131734</xdr:rowOff>
    </xdr:from>
    <xdr:ext cx="736600" cy="259045"/>
    <xdr:sp macro="" textlink="">
      <xdr:nvSpPr>
        <xdr:cNvPr id="403" name="テキスト ボックス 402"/>
        <xdr:cNvSpPr txBox="1"/>
      </xdr:nvSpPr>
      <xdr:spPr>
        <a:xfrm>
          <a:off x="15798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148772</xdr:rowOff>
    </xdr:from>
    <xdr:to>
      <xdr:col>73</xdr:col>
      <xdr:colOff>44450</xdr:colOff>
      <xdr:row>45</xdr:row>
      <xdr:rowOff>78922</xdr:rowOff>
    </xdr:to>
    <xdr:sp macro="" textlink="">
      <xdr:nvSpPr>
        <xdr:cNvPr id="404" name="楕円 403"/>
        <xdr:cNvSpPr/>
      </xdr:nvSpPr>
      <xdr:spPr>
        <a:xfrm>
          <a:off x="15240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63699</xdr:rowOff>
    </xdr:from>
    <xdr:ext cx="762000" cy="259045"/>
    <xdr:sp macro="" textlink="">
      <xdr:nvSpPr>
        <xdr:cNvPr id="405" name="テキスト ボックス 404"/>
        <xdr:cNvSpPr txBox="1"/>
      </xdr:nvSpPr>
      <xdr:spPr>
        <a:xfrm>
          <a:off x="14909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46265</xdr:rowOff>
    </xdr:from>
    <xdr:to>
      <xdr:col>68</xdr:col>
      <xdr:colOff>203200</xdr:colOff>
      <xdr:row>45</xdr:row>
      <xdr:rowOff>147865</xdr:rowOff>
    </xdr:to>
    <xdr:sp macro="" textlink="">
      <xdr:nvSpPr>
        <xdr:cNvPr id="406" name="楕円 405"/>
        <xdr:cNvSpPr/>
      </xdr:nvSpPr>
      <xdr:spPr>
        <a:xfrm>
          <a:off x="14351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132642</xdr:rowOff>
    </xdr:from>
    <xdr:ext cx="762000" cy="259045"/>
    <xdr:sp macro="" textlink="">
      <xdr:nvSpPr>
        <xdr:cNvPr id="407" name="テキスト ボックス 406"/>
        <xdr:cNvSpPr txBox="1"/>
      </xdr:nvSpPr>
      <xdr:spPr>
        <a:xfrm>
          <a:off x="14020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46265</xdr:rowOff>
    </xdr:from>
    <xdr:to>
      <xdr:col>64</xdr:col>
      <xdr:colOff>152400</xdr:colOff>
      <xdr:row>45</xdr:row>
      <xdr:rowOff>147865</xdr:rowOff>
    </xdr:to>
    <xdr:sp macro="" textlink="">
      <xdr:nvSpPr>
        <xdr:cNvPr id="408" name="楕円 407"/>
        <xdr:cNvSpPr/>
      </xdr:nvSpPr>
      <xdr:spPr>
        <a:xfrm>
          <a:off x="13462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132642</xdr:rowOff>
    </xdr:from>
    <xdr:ext cx="762000" cy="259045"/>
    <xdr:sp macro="" textlink="">
      <xdr:nvSpPr>
        <xdr:cNvPr id="409" name="テキスト ボックス 408"/>
        <xdr:cNvSpPr txBox="1"/>
      </xdr:nvSpPr>
      <xdr:spPr>
        <a:xfrm>
          <a:off x="13131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は前年度対比で１６．４ポイントの改善となった。類似団体に比べて比率が高い状態が続いているが、これは過去に公共施設の整備等、積極的な投資を行ったことにより市債残高が大きくなっているためであり、近年は計画的な市債発行により市債残高は減少傾向にある。今後も計画的な市債発行に努め、健全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18</xdr:row>
      <xdr:rowOff>33746</xdr:rowOff>
    </xdr:to>
    <xdr:cxnSp macro="">
      <xdr:nvCxnSpPr>
        <xdr:cNvPr id="440" name="直線コネクタ 439"/>
        <xdr:cNvCxnSpPr/>
      </xdr:nvCxnSpPr>
      <xdr:spPr>
        <a:xfrm flipV="1">
          <a:off x="17018000" y="2313214"/>
          <a:ext cx="0" cy="806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5823</xdr:rowOff>
    </xdr:from>
    <xdr:ext cx="762000" cy="259045"/>
    <xdr:sp macro="" textlink="">
      <xdr:nvSpPr>
        <xdr:cNvPr id="441" name="将来負担の状況最小値テキスト"/>
        <xdr:cNvSpPr txBox="1"/>
      </xdr:nvSpPr>
      <xdr:spPr>
        <a:xfrm>
          <a:off x="17106900" y="309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33746</xdr:rowOff>
    </xdr:from>
    <xdr:to>
      <xdr:col>81</xdr:col>
      <xdr:colOff>133350</xdr:colOff>
      <xdr:row>18</xdr:row>
      <xdr:rowOff>33746</xdr:rowOff>
    </xdr:to>
    <xdr:cxnSp macro="">
      <xdr:nvCxnSpPr>
        <xdr:cNvPr id="442" name="直線コネクタ 441"/>
        <xdr:cNvCxnSpPr/>
      </xdr:nvCxnSpPr>
      <xdr:spPr>
        <a:xfrm>
          <a:off x="16929100" y="311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53521</xdr:rowOff>
    </xdr:from>
    <xdr:to>
      <xdr:col>81</xdr:col>
      <xdr:colOff>44450</xdr:colOff>
      <xdr:row>18</xdr:row>
      <xdr:rowOff>164737</xdr:rowOff>
    </xdr:to>
    <xdr:cxnSp macro="">
      <xdr:nvCxnSpPr>
        <xdr:cNvPr id="445" name="直線コネクタ 444"/>
        <xdr:cNvCxnSpPr/>
      </xdr:nvCxnSpPr>
      <xdr:spPr>
        <a:xfrm flipV="1">
          <a:off x="16179800" y="2968171"/>
          <a:ext cx="8382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164737</xdr:rowOff>
    </xdr:from>
    <xdr:to>
      <xdr:col>77</xdr:col>
      <xdr:colOff>44450</xdr:colOff>
      <xdr:row>20</xdr:row>
      <xdr:rowOff>94161</xdr:rowOff>
    </xdr:to>
    <xdr:cxnSp macro="">
      <xdr:nvCxnSpPr>
        <xdr:cNvPr id="448" name="直線コネクタ 447"/>
        <xdr:cNvCxnSpPr/>
      </xdr:nvCxnSpPr>
      <xdr:spPr>
        <a:xfrm flipV="1">
          <a:off x="15290800" y="3250837"/>
          <a:ext cx="889000" cy="27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22406</xdr:rowOff>
    </xdr:from>
    <xdr:to>
      <xdr:col>77</xdr:col>
      <xdr:colOff>95250</xdr:colOff>
      <xdr:row>14</xdr:row>
      <xdr:rowOff>124006</xdr:rowOff>
    </xdr:to>
    <xdr:sp macro="" textlink="">
      <xdr:nvSpPr>
        <xdr:cNvPr id="449" name="フローチャート: 判断 448"/>
        <xdr:cNvSpPr/>
      </xdr:nvSpPr>
      <xdr:spPr>
        <a:xfrm>
          <a:off x="16129000" y="242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134183</xdr:rowOff>
    </xdr:from>
    <xdr:ext cx="736600" cy="259045"/>
    <xdr:sp macro="" textlink="">
      <xdr:nvSpPr>
        <xdr:cNvPr id="450" name="テキスト ボックス 449"/>
        <xdr:cNvSpPr txBox="1"/>
      </xdr:nvSpPr>
      <xdr:spPr>
        <a:xfrm>
          <a:off x="15798800" y="2191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94161</xdr:rowOff>
    </xdr:from>
    <xdr:to>
      <xdr:col>72</xdr:col>
      <xdr:colOff>203200</xdr:colOff>
      <xdr:row>21</xdr:row>
      <xdr:rowOff>131264</xdr:rowOff>
    </xdr:to>
    <xdr:cxnSp macro="">
      <xdr:nvCxnSpPr>
        <xdr:cNvPr id="451" name="直線コネクタ 450"/>
        <xdr:cNvCxnSpPr/>
      </xdr:nvCxnSpPr>
      <xdr:spPr>
        <a:xfrm flipV="1">
          <a:off x="14401800" y="3523161"/>
          <a:ext cx="889000" cy="20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115479</xdr:rowOff>
    </xdr:from>
    <xdr:to>
      <xdr:col>73</xdr:col>
      <xdr:colOff>44450</xdr:colOff>
      <xdr:row>15</xdr:row>
      <xdr:rowOff>45629</xdr:rowOff>
    </xdr:to>
    <xdr:sp macro="" textlink="">
      <xdr:nvSpPr>
        <xdr:cNvPr id="452" name="フローチャート: 判断 451"/>
        <xdr:cNvSpPr/>
      </xdr:nvSpPr>
      <xdr:spPr>
        <a:xfrm>
          <a:off x="15240000" y="25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55806</xdr:rowOff>
    </xdr:from>
    <xdr:ext cx="762000" cy="259045"/>
    <xdr:sp macro="" textlink="">
      <xdr:nvSpPr>
        <xdr:cNvPr id="453" name="テキスト ボックス 452"/>
        <xdr:cNvSpPr txBox="1"/>
      </xdr:nvSpPr>
      <xdr:spPr>
        <a:xfrm>
          <a:off x="14909800" y="228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131264</xdr:rowOff>
    </xdr:from>
    <xdr:to>
      <xdr:col>68</xdr:col>
      <xdr:colOff>152400</xdr:colOff>
      <xdr:row>22</xdr:row>
      <xdr:rowOff>111488</xdr:rowOff>
    </xdr:to>
    <xdr:cxnSp macro="">
      <xdr:nvCxnSpPr>
        <xdr:cNvPr id="454" name="直線コネクタ 453"/>
        <xdr:cNvCxnSpPr/>
      </xdr:nvCxnSpPr>
      <xdr:spPr>
        <a:xfrm flipV="1">
          <a:off x="13512800" y="3731714"/>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35379</xdr:rowOff>
    </xdr:from>
    <xdr:to>
      <xdr:col>68</xdr:col>
      <xdr:colOff>203200</xdr:colOff>
      <xdr:row>15</xdr:row>
      <xdr:rowOff>136979</xdr:rowOff>
    </xdr:to>
    <xdr:sp macro="" textlink="">
      <xdr:nvSpPr>
        <xdr:cNvPr id="455" name="フローチャート: 判断 454"/>
        <xdr:cNvSpPr/>
      </xdr:nvSpPr>
      <xdr:spPr>
        <a:xfrm>
          <a:off x="1435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147156</xdr:rowOff>
    </xdr:from>
    <xdr:ext cx="762000" cy="259045"/>
    <xdr:sp macro="" textlink="">
      <xdr:nvSpPr>
        <xdr:cNvPr id="456" name="テキスト ボックス 455"/>
        <xdr:cNvSpPr txBox="1"/>
      </xdr:nvSpPr>
      <xdr:spPr>
        <a:xfrm>
          <a:off x="14020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102598</xdr:rowOff>
    </xdr:from>
    <xdr:to>
      <xdr:col>64</xdr:col>
      <xdr:colOff>152400</xdr:colOff>
      <xdr:row>16</xdr:row>
      <xdr:rowOff>32748</xdr:rowOff>
    </xdr:to>
    <xdr:sp macro="" textlink="">
      <xdr:nvSpPr>
        <xdr:cNvPr id="457" name="フローチャート: 判断 456"/>
        <xdr:cNvSpPr/>
      </xdr:nvSpPr>
      <xdr:spPr>
        <a:xfrm>
          <a:off x="13462000" y="267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42925</xdr:rowOff>
    </xdr:from>
    <xdr:ext cx="762000" cy="259045"/>
    <xdr:sp macro="" textlink="">
      <xdr:nvSpPr>
        <xdr:cNvPr id="458" name="テキスト ボックス 457"/>
        <xdr:cNvSpPr txBox="1"/>
      </xdr:nvSpPr>
      <xdr:spPr>
        <a:xfrm>
          <a:off x="13131800" y="244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2721</xdr:rowOff>
    </xdr:from>
    <xdr:to>
      <xdr:col>81</xdr:col>
      <xdr:colOff>95250</xdr:colOff>
      <xdr:row>17</xdr:row>
      <xdr:rowOff>104321</xdr:rowOff>
    </xdr:to>
    <xdr:sp macro="" textlink="">
      <xdr:nvSpPr>
        <xdr:cNvPr id="464" name="楕円 463"/>
        <xdr:cNvSpPr/>
      </xdr:nvSpPr>
      <xdr:spPr>
        <a:xfrm>
          <a:off x="169672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146248</xdr:rowOff>
    </xdr:from>
    <xdr:ext cx="762000" cy="259045"/>
    <xdr:sp macro="" textlink="">
      <xdr:nvSpPr>
        <xdr:cNvPr id="465" name="将来負担の状況該当値テキスト"/>
        <xdr:cNvSpPr txBox="1"/>
      </xdr:nvSpPr>
      <xdr:spPr>
        <a:xfrm>
          <a:off x="171069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113937</xdr:rowOff>
    </xdr:from>
    <xdr:to>
      <xdr:col>77</xdr:col>
      <xdr:colOff>95250</xdr:colOff>
      <xdr:row>19</xdr:row>
      <xdr:rowOff>44087</xdr:rowOff>
    </xdr:to>
    <xdr:sp macro="" textlink="">
      <xdr:nvSpPr>
        <xdr:cNvPr id="466" name="楕円 465"/>
        <xdr:cNvSpPr/>
      </xdr:nvSpPr>
      <xdr:spPr>
        <a:xfrm>
          <a:off x="16129000" y="32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28864</xdr:rowOff>
    </xdr:from>
    <xdr:ext cx="736600" cy="259045"/>
    <xdr:sp macro="" textlink="">
      <xdr:nvSpPr>
        <xdr:cNvPr id="467" name="テキスト ボックス 466"/>
        <xdr:cNvSpPr txBox="1"/>
      </xdr:nvSpPr>
      <xdr:spPr>
        <a:xfrm>
          <a:off x="15798800" y="328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43361</xdr:rowOff>
    </xdr:from>
    <xdr:to>
      <xdr:col>73</xdr:col>
      <xdr:colOff>44450</xdr:colOff>
      <xdr:row>20</xdr:row>
      <xdr:rowOff>144961</xdr:rowOff>
    </xdr:to>
    <xdr:sp macro="" textlink="">
      <xdr:nvSpPr>
        <xdr:cNvPr id="468" name="楕円 467"/>
        <xdr:cNvSpPr/>
      </xdr:nvSpPr>
      <xdr:spPr>
        <a:xfrm>
          <a:off x="15240000" y="347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129738</xdr:rowOff>
    </xdr:from>
    <xdr:ext cx="762000" cy="259045"/>
    <xdr:sp macro="" textlink="">
      <xdr:nvSpPr>
        <xdr:cNvPr id="469" name="テキスト ボックス 468"/>
        <xdr:cNvSpPr txBox="1"/>
      </xdr:nvSpPr>
      <xdr:spPr>
        <a:xfrm>
          <a:off x="14909800" y="355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80464</xdr:rowOff>
    </xdr:from>
    <xdr:to>
      <xdr:col>68</xdr:col>
      <xdr:colOff>203200</xdr:colOff>
      <xdr:row>22</xdr:row>
      <xdr:rowOff>10614</xdr:rowOff>
    </xdr:to>
    <xdr:sp macro="" textlink="">
      <xdr:nvSpPr>
        <xdr:cNvPr id="470" name="楕円 469"/>
        <xdr:cNvSpPr/>
      </xdr:nvSpPr>
      <xdr:spPr>
        <a:xfrm>
          <a:off x="14351000" y="36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166841</xdr:rowOff>
    </xdr:from>
    <xdr:ext cx="762000" cy="259045"/>
    <xdr:sp macro="" textlink="">
      <xdr:nvSpPr>
        <xdr:cNvPr id="471" name="テキスト ボックス 470"/>
        <xdr:cNvSpPr txBox="1"/>
      </xdr:nvSpPr>
      <xdr:spPr>
        <a:xfrm>
          <a:off x="14020800" y="376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60688</xdr:rowOff>
    </xdr:from>
    <xdr:to>
      <xdr:col>64</xdr:col>
      <xdr:colOff>152400</xdr:colOff>
      <xdr:row>22</xdr:row>
      <xdr:rowOff>162288</xdr:rowOff>
    </xdr:to>
    <xdr:sp macro="" textlink="">
      <xdr:nvSpPr>
        <xdr:cNvPr id="472" name="楕円 471"/>
        <xdr:cNvSpPr/>
      </xdr:nvSpPr>
      <xdr:spPr>
        <a:xfrm>
          <a:off x="13462000" y="38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147065</xdr:rowOff>
    </xdr:from>
    <xdr:ext cx="762000" cy="259045"/>
    <xdr:sp macro="" textlink="">
      <xdr:nvSpPr>
        <xdr:cNvPr id="473" name="テキスト ボックス 472"/>
        <xdr:cNvSpPr txBox="1"/>
      </xdr:nvSpPr>
      <xdr:spPr>
        <a:xfrm>
          <a:off x="13131800" y="39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164,014
162,999
619.34
91,151,075
89,097,684
2,013,779
42,285,624
73,378,583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令和２年度の会計年度任用職員制度導入により、経常経費充当一般財源等は増加傾向にあったが、令和４年度は市税の増加などに加え、一般職給与等の減などにより、前年度対比で０．２ポイント低下した。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類似団体の平均と比較して依然高い値にあり、今後も職員の定員管理・給与の適正化などにより、人件費全体の抑制に努めていく。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146050</xdr:rowOff>
    </xdr:from>
    <xdr:to>
      <xdr:col>24</xdr:col>
      <xdr:colOff>25400</xdr:colOff>
      <xdr:row>39</xdr:row>
      <xdr:rowOff>12700</xdr:rowOff>
    </xdr:to>
    <xdr:cxnSp macro="">
      <xdr:nvCxnSpPr>
        <xdr:cNvPr id="66" name="直線コネクタ 65"/>
        <xdr:cNvCxnSpPr/>
      </xdr:nvCxnSpPr>
      <xdr:spPr>
        <a:xfrm flipV="1">
          <a:off x="3987800" y="6661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8" name="フローチャート: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12700</xdr:rowOff>
    </xdr:from>
    <xdr:to>
      <xdr:col>19</xdr:col>
      <xdr:colOff>187325</xdr:colOff>
      <xdr:row>39</xdr:row>
      <xdr:rowOff>69850</xdr:rowOff>
    </xdr:to>
    <xdr:cxnSp macro="">
      <xdr:nvCxnSpPr>
        <xdr:cNvPr id="69" name="直線コネクタ 68"/>
        <xdr:cNvCxnSpPr/>
      </xdr:nvCxnSpPr>
      <xdr:spPr>
        <a:xfrm flipV="1">
          <a:off x="3098800" y="6699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70" name="フローチャート: 判断 69"/>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149877</xdr:rowOff>
    </xdr:from>
    <xdr:ext cx="736600" cy="259045"/>
    <xdr:sp macro="" textlink="">
      <xdr:nvSpPr>
        <xdr:cNvPr id="71" name="テキスト ボックス 70"/>
        <xdr:cNvSpPr txBox="1"/>
      </xdr:nvSpPr>
      <xdr:spPr>
        <a:xfrm>
          <a:off x="3606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69850</xdr:rowOff>
    </xdr:to>
    <xdr:cxnSp macro="">
      <xdr:nvCxnSpPr>
        <xdr:cNvPr id="72" name="直線コネクタ 71"/>
        <xdr:cNvCxnSpPr/>
      </xdr:nvCxnSpPr>
      <xdr:spPr>
        <a:xfrm>
          <a:off x="2209800" y="6680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114300</xdr:rowOff>
    </xdr:from>
    <xdr:to>
      <xdr:col>15</xdr:col>
      <xdr:colOff>149225</xdr:colOff>
      <xdr:row>38</xdr:row>
      <xdr:rowOff>44450</xdr:rowOff>
    </xdr:to>
    <xdr:sp macro="" textlink="">
      <xdr:nvSpPr>
        <xdr:cNvPr id="73" name="フローチャート: 判断 72"/>
        <xdr:cNvSpPr/>
      </xdr:nvSpPr>
      <xdr:spPr>
        <a:xfrm>
          <a:off x="3048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54627</xdr:rowOff>
    </xdr:from>
    <xdr:ext cx="762000" cy="259045"/>
    <xdr:sp macro="" textlink="">
      <xdr:nvSpPr>
        <xdr:cNvPr id="74" name="テキスト ボックス 73"/>
        <xdr:cNvSpPr txBox="1"/>
      </xdr:nvSpPr>
      <xdr:spPr>
        <a:xfrm>
          <a:off x="2717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39</xdr:row>
      <xdr:rowOff>31750</xdr:rowOff>
    </xdr:to>
    <xdr:cxnSp macro="">
      <xdr:nvCxnSpPr>
        <xdr:cNvPr id="75" name="直線コネクタ 74"/>
        <xdr:cNvCxnSpPr/>
      </xdr:nvCxnSpPr>
      <xdr:spPr>
        <a:xfrm flipV="1">
          <a:off x="1320800" y="668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133350</xdr:rowOff>
    </xdr:from>
    <xdr:to>
      <xdr:col>11</xdr:col>
      <xdr:colOff>60325</xdr:colOff>
      <xdr:row>37</xdr:row>
      <xdr:rowOff>63500</xdr:rowOff>
    </xdr:to>
    <xdr:sp macro="" textlink="">
      <xdr:nvSpPr>
        <xdr:cNvPr id="76" name="フローチャート: 判断 75"/>
        <xdr:cNvSpPr/>
      </xdr:nvSpPr>
      <xdr:spPr>
        <a:xfrm>
          <a:off x="2159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73677</xdr:rowOff>
    </xdr:from>
    <xdr:ext cx="762000" cy="259045"/>
    <xdr:sp macro="" textlink="">
      <xdr:nvSpPr>
        <xdr:cNvPr id="77" name="テキスト ボックス 76"/>
        <xdr:cNvSpPr txBox="1"/>
      </xdr:nvSpPr>
      <xdr:spPr>
        <a:xfrm>
          <a:off x="1828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95250</xdr:rowOff>
    </xdr:from>
    <xdr:to>
      <xdr:col>24</xdr:col>
      <xdr:colOff>76200</xdr:colOff>
      <xdr:row>39</xdr:row>
      <xdr:rowOff>25400</xdr:rowOff>
    </xdr:to>
    <xdr:sp macro="" textlink="">
      <xdr:nvSpPr>
        <xdr:cNvPr id="85" name="楕円 84"/>
        <xdr:cNvSpPr/>
      </xdr:nvSpPr>
      <xdr:spPr>
        <a:xfrm>
          <a:off x="47752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67327</xdr:rowOff>
    </xdr:from>
    <xdr:ext cx="762000" cy="259045"/>
    <xdr:sp macro="" textlink="">
      <xdr:nvSpPr>
        <xdr:cNvPr id="86" name="人件費該当値テキスト"/>
        <xdr:cNvSpPr txBox="1"/>
      </xdr:nvSpPr>
      <xdr:spPr>
        <a:xfrm>
          <a:off x="49149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133350</xdr:rowOff>
    </xdr:from>
    <xdr:to>
      <xdr:col>20</xdr:col>
      <xdr:colOff>38100</xdr:colOff>
      <xdr:row>39</xdr:row>
      <xdr:rowOff>63500</xdr:rowOff>
    </xdr:to>
    <xdr:sp macro="" textlink="">
      <xdr:nvSpPr>
        <xdr:cNvPr id="87" name="楕円 86"/>
        <xdr:cNvSpPr/>
      </xdr:nvSpPr>
      <xdr:spPr>
        <a:xfrm>
          <a:off x="3937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48277</xdr:rowOff>
    </xdr:from>
    <xdr:ext cx="736600" cy="259045"/>
    <xdr:sp macro="" textlink="">
      <xdr:nvSpPr>
        <xdr:cNvPr id="88" name="テキスト ボックス 87"/>
        <xdr:cNvSpPr txBox="1"/>
      </xdr:nvSpPr>
      <xdr:spPr>
        <a:xfrm>
          <a:off x="3606800" y="673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macro="" textlink="">
      <xdr:nvSpPr>
        <xdr:cNvPr id="93" name="楕円 92"/>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67327</xdr:rowOff>
    </xdr:from>
    <xdr:ext cx="762000" cy="259045"/>
    <xdr:sp macro="" textlink="">
      <xdr:nvSpPr>
        <xdr:cNvPr id="94" name="テキスト ボックス 93"/>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燃料費や光熱水費などの施設管理に係る費用が物価高騰の影響で増加したことにより、前年度対比で１．０ポイント上昇した。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類似団体平均と比較すると低い値で推移しているが、これは民間事業者への委託料が少ないためであり、今後も民間で実施できる事業等について、検討を進めていく。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18</xdr:row>
      <xdr:rowOff>149860</xdr:rowOff>
    </xdr:to>
    <xdr:cxnSp macro="">
      <xdr:nvCxnSpPr>
        <xdr:cNvPr id="120" name="直線コネクタ 119"/>
        <xdr:cNvCxnSpPr/>
      </xdr:nvCxnSpPr>
      <xdr:spPr>
        <a:xfrm flipV="1">
          <a:off x="16510000" y="2573020"/>
          <a:ext cx="0" cy="66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121937</xdr:rowOff>
    </xdr:from>
    <xdr:ext cx="762000" cy="259045"/>
    <xdr:sp macro="" textlink="">
      <xdr:nvSpPr>
        <xdr:cNvPr id="121" name="物件費最小値テキスト"/>
        <xdr:cNvSpPr txBox="1"/>
      </xdr:nvSpPr>
      <xdr:spPr>
        <a:xfrm>
          <a:off x="16598900" y="320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18</xdr:row>
      <xdr:rowOff>149860</xdr:rowOff>
    </xdr:from>
    <xdr:to>
      <xdr:col>82</xdr:col>
      <xdr:colOff>196850</xdr:colOff>
      <xdr:row>18</xdr:row>
      <xdr:rowOff>149860</xdr:rowOff>
    </xdr:to>
    <xdr:cxnSp macro="">
      <xdr:nvCxnSpPr>
        <xdr:cNvPr id="122" name="直線コネクタ 121"/>
        <xdr:cNvCxnSpPr/>
      </xdr:nvCxnSpPr>
      <xdr:spPr>
        <a:xfrm>
          <a:off x="16421100" y="323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3"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4" name="直線コネクタ 123"/>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115570</xdr:rowOff>
    </xdr:from>
    <xdr:to>
      <xdr:col>82</xdr:col>
      <xdr:colOff>107950</xdr:colOff>
      <xdr:row>15</xdr:row>
      <xdr:rowOff>1270</xdr:rowOff>
    </xdr:to>
    <xdr:cxnSp macro="">
      <xdr:nvCxnSpPr>
        <xdr:cNvPr id="125" name="直線コネクタ 124"/>
        <xdr:cNvCxnSpPr/>
      </xdr:nvCxnSpPr>
      <xdr:spPr>
        <a:xfrm>
          <a:off x="15671800" y="23444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115570</xdr:rowOff>
    </xdr:from>
    <xdr:to>
      <xdr:col>78</xdr:col>
      <xdr:colOff>69850</xdr:colOff>
      <xdr:row>13</xdr:row>
      <xdr:rowOff>138430</xdr:rowOff>
    </xdr:to>
    <xdr:cxnSp macro="">
      <xdr:nvCxnSpPr>
        <xdr:cNvPr id="128" name="直線コネクタ 127"/>
        <xdr:cNvCxnSpPr/>
      </xdr:nvCxnSpPr>
      <xdr:spPr>
        <a:xfrm flipV="1">
          <a:off x="14782800" y="234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9" name="フローチャート: 判断 128"/>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30" name="テキスト ボックス 129"/>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24130</xdr:rowOff>
    </xdr:from>
    <xdr:to>
      <xdr:col>73</xdr:col>
      <xdr:colOff>180975</xdr:colOff>
      <xdr:row>13</xdr:row>
      <xdr:rowOff>138430</xdr:rowOff>
    </xdr:to>
    <xdr:cxnSp macro="">
      <xdr:nvCxnSpPr>
        <xdr:cNvPr id="131" name="直線コネクタ 130"/>
        <xdr:cNvCxnSpPr/>
      </xdr:nvCxnSpPr>
      <xdr:spPr>
        <a:xfrm>
          <a:off x="13893800" y="2252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20</xdr:row>
      <xdr:rowOff>76200</xdr:rowOff>
    </xdr:from>
    <xdr:to>
      <xdr:col>74</xdr:col>
      <xdr:colOff>31750</xdr:colOff>
      <xdr:row>21</xdr:row>
      <xdr:rowOff>6350</xdr:rowOff>
    </xdr:to>
    <xdr:sp macro="" textlink="">
      <xdr:nvSpPr>
        <xdr:cNvPr id="132" name="フローチャート: 判断 131"/>
        <xdr:cNvSpPr/>
      </xdr:nvSpPr>
      <xdr:spPr>
        <a:xfrm>
          <a:off x="14732000" y="35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162577</xdr:rowOff>
    </xdr:from>
    <xdr:ext cx="762000" cy="259045"/>
    <xdr:sp macro="" textlink="">
      <xdr:nvSpPr>
        <xdr:cNvPr id="133" name="テキスト ボックス 132"/>
        <xdr:cNvSpPr txBox="1"/>
      </xdr:nvSpPr>
      <xdr:spPr>
        <a:xfrm>
          <a:off x="14401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1270</xdr:rowOff>
    </xdr:from>
    <xdr:to>
      <xdr:col>69</xdr:col>
      <xdr:colOff>92075</xdr:colOff>
      <xdr:row>13</xdr:row>
      <xdr:rowOff>24130</xdr:rowOff>
    </xdr:to>
    <xdr:cxnSp macro="">
      <xdr:nvCxnSpPr>
        <xdr:cNvPr id="134" name="直線コネクタ 133"/>
        <xdr:cNvCxnSpPr/>
      </xdr:nvCxnSpPr>
      <xdr:spPr>
        <a:xfrm>
          <a:off x="13004800" y="223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20</xdr:row>
      <xdr:rowOff>53340</xdr:rowOff>
    </xdr:from>
    <xdr:to>
      <xdr:col>69</xdr:col>
      <xdr:colOff>142875</xdr:colOff>
      <xdr:row>20</xdr:row>
      <xdr:rowOff>154940</xdr:rowOff>
    </xdr:to>
    <xdr:sp macro="" textlink="">
      <xdr:nvSpPr>
        <xdr:cNvPr id="135" name="フローチャート: 判断 134"/>
        <xdr:cNvSpPr/>
      </xdr:nvSpPr>
      <xdr:spPr>
        <a:xfrm>
          <a:off x="13843000" y="348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139717</xdr:rowOff>
    </xdr:from>
    <xdr:ext cx="762000" cy="259045"/>
    <xdr:sp macro="" textlink="">
      <xdr:nvSpPr>
        <xdr:cNvPr id="136" name="テキスト ボックス 135"/>
        <xdr:cNvSpPr txBox="1"/>
      </xdr:nvSpPr>
      <xdr:spPr>
        <a:xfrm>
          <a:off x="13512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53340</xdr:rowOff>
    </xdr:from>
    <xdr:to>
      <xdr:col>65</xdr:col>
      <xdr:colOff>53975</xdr:colOff>
      <xdr:row>20</xdr:row>
      <xdr:rowOff>154940</xdr:rowOff>
    </xdr:to>
    <xdr:sp macro="" textlink="">
      <xdr:nvSpPr>
        <xdr:cNvPr id="137" name="フローチャート: 判断 136"/>
        <xdr:cNvSpPr/>
      </xdr:nvSpPr>
      <xdr:spPr>
        <a:xfrm>
          <a:off x="12954000" y="348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139717</xdr:rowOff>
    </xdr:from>
    <xdr:ext cx="762000" cy="259045"/>
    <xdr:sp macro="" textlink="">
      <xdr:nvSpPr>
        <xdr:cNvPr id="138" name="テキスト ボックス 137"/>
        <xdr:cNvSpPr txBox="1"/>
      </xdr:nvSpPr>
      <xdr:spPr>
        <a:xfrm>
          <a:off x="12623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4" name="楕円 143"/>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30497</xdr:rowOff>
    </xdr:from>
    <xdr:ext cx="762000" cy="259045"/>
    <xdr:sp macro="" textlink="">
      <xdr:nvSpPr>
        <xdr:cNvPr id="145" name="物件費該当値テキスト"/>
        <xdr:cNvSpPr txBox="1"/>
      </xdr:nvSpPr>
      <xdr:spPr>
        <a:xfrm>
          <a:off x="16598900" y="243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64770</xdr:rowOff>
    </xdr:from>
    <xdr:to>
      <xdr:col>78</xdr:col>
      <xdr:colOff>120650</xdr:colOff>
      <xdr:row>13</xdr:row>
      <xdr:rowOff>166370</xdr:rowOff>
    </xdr:to>
    <xdr:sp macro="" textlink="">
      <xdr:nvSpPr>
        <xdr:cNvPr id="146" name="楕円 145"/>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5097</xdr:rowOff>
    </xdr:from>
    <xdr:ext cx="736600" cy="259045"/>
    <xdr:sp macro="" textlink="">
      <xdr:nvSpPr>
        <xdr:cNvPr id="147" name="テキスト ボックス 146"/>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87630</xdr:rowOff>
    </xdr:from>
    <xdr:to>
      <xdr:col>74</xdr:col>
      <xdr:colOff>31750</xdr:colOff>
      <xdr:row>14</xdr:row>
      <xdr:rowOff>17780</xdr:rowOff>
    </xdr:to>
    <xdr:sp macro="" textlink="">
      <xdr:nvSpPr>
        <xdr:cNvPr id="148" name="楕円 147"/>
        <xdr:cNvSpPr/>
      </xdr:nvSpPr>
      <xdr:spPr>
        <a:xfrm>
          <a:off x="14732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27957</xdr:rowOff>
    </xdr:from>
    <xdr:ext cx="762000" cy="259045"/>
    <xdr:sp macro="" textlink="">
      <xdr:nvSpPr>
        <xdr:cNvPr id="149" name="テキスト ボックス 148"/>
        <xdr:cNvSpPr txBox="1"/>
      </xdr:nvSpPr>
      <xdr:spPr>
        <a:xfrm>
          <a:off x="14401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144780</xdr:rowOff>
    </xdr:from>
    <xdr:to>
      <xdr:col>69</xdr:col>
      <xdr:colOff>142875</xdr:colOff>
      <xdr:row>13</xdr:row>
      <xdr:rowOff>74930</xdr:rowOff>
    </xdr:to>
    <xdr:sp macro="" textlink="">
      <xdr:nvSpPr>
        <xdr:cNvPr id="150" name="楕円 149"/>
        <xdr:cNvSpPr/>
      </xdr:nvSpPr>
      <xdr:spPr>
        <a:xfrm>
          <a:off x="13843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85107</xdr:rowOff>
    </xdr:from>
    <xdr:ext cx="762000" cy="259045"/>
    <xdr:sp macro="" textlink="">
      <xdr:nvSpPr>
        <xdr:cNvPr id="151" name="テキスト ボックス 150"/>
        <xdr:cNvSpPr txBox="1"/>
      </xdr:nvSpPr>
      <xdr:spPr>
        <a:xfrm>
          <a:off x="13512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121920</xdr:rowOff>
    </xdr:from>
    <xdr:to>
      <xdr:col>65</xdr:col>
      <xdr:colOff>53975</xdr:colOff>
      <xdr:row>13</xdr:row>
      <xdr:rowOff>52070</xdr:rowOff>
    </xdr:to>
    <xdr:sp macro="" textlink="">
      <xdr:nvSpPr>
        <xdr:cNvPr id="152" name="楕円 151"/>
        <xdr:cNvSpPr/>
      </xdr:nvSpPr>
      <xdr:spPr>
        <a:xfrm>
          <a:off x="12954000" y="217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62247</xdr:rowOff>
    </xdr:from>
    <xdr:ext cx="762000" cy="259045"/>
    <xdr:sp macro="" textlink="">
      <xdr:nvSpPr>
        <xdr:cNvPr id="153" name="テキスト ボックス 152"/>
        <xdr:cNvSpPr txBox="1"/>
      </xdr:nvSpPr>
      <xdr:spPr>
        <a:xfrm>
          <a:off x="12623800" y="194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は、市税の増加などに加え、生活保護費の減などにより、前年度対比で０．２ポイント低下したものの、類似団体の平均を上回っており、今後も生活保護者の自立支援プログラムの推進などを通じて改善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37193</xdr:rowOff>
    </xdr:to>
    <xdr:cxnSp macro="">
      <xdr:nvCxnSpPr>
        <xdr:cNvPr id="183" name="直線コネクタ 182"/>
        <xdr:cNvCxnSpPr/>
      </xdr:nvCxnSpPr>
      <xdr:spPr>
        <a:xfrm flipV="1">
          <a:off x="4826000" y="91567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4"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5" name="直線コネクタ 184"/>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29028</xdr:rowOff>
    </xdr:to>
    <xdr:cxnSp macro="">
      <xdr:nvCxnSpPr>
        <xdr:cNvPr id="188" name="直線コネクタ 187"/>
        <xdr:cNvCxnSpPr/>
      </xdr:nvCxnSpPr>
      <xdr:spPr>
        <a:xfrm flipV="1">
          <a:off x="3987800" y="99078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59</xdr:row>
      <xdr:rowOff>20865</xdr:rowOff>
    </xdr:to>
    <xdr:cxnSp macro="">
      <xdr:nvCxnSpPr>
        <xdr:cNvPr id="191" name="直線コネクタ 190"/>
        <xdr:cNvCxnSpPr/>
      </xdr:nvCxnSpPr>
      <xdr:spPr>
        <a:xfrm flipV="1">
          <a:off x="3098800" y="99731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60</xdr:row>
      <xdr:rowOff>78015</xdr:rowOff>
    </xdr:to>
    <xdr:cxnSp macro="">
      <xdr:nvCxnSpPr>
        <xdr:cNvPr id="194" name="直線コネクタ 193"/>
        <xdr:cNvCxnSpPr/>
      </xdr:nvCxnSpPr>
      <xdr:spPr>
        <a:xfrm flipV="1">
          <a:off x="2209800" y="101364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5" name="フローチャート: 判断 194"/>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6" name="テキスト ボックス 195"/>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60</xdr:row>
      <xdr:rowOff>78015</xdr:rowOff>
    </xdr:to>
    <xdr:cxnSp macro="">
      <xdr:nvCxnSpPr>
        <xdr:cNvPr id="197" name="直線コネクタ 196"/>
        <xdr:cNvCxnSpPr/>
      </xdr:nvCxnSpPr>
      <xdr:spPr>
        <a:xfrm>
          <a:off x="1320800" y="101364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198" name="フローチャート: 判断 197"/>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199" name="テキスト ボックス 198"/>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00" name="フローチャート: 判断 199"/>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201" name="テキスト ボックス 200"/>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7" name="楕円 206"/>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8"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09" name="楕円 208"/>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0" name="テキスト ボックス 209"/>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1" name="楕円 210"/>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2" name="テキスト ボックス 211"/>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27215</xdr:rowOff>
    </xdr:from>
    <xdr:to>
      <xdr:col>11</xdr:col>
      <xdr:colOff>60325</xdr:colOff>
      <xdr:row>60</xdr:row>
      <xdr:rowOff>128815</xdr:rowOff>
    </xdr:to>
    <xdr:sp macro="" textlink="">
      <xdr:nvSpPr>
        <xdr:cNvPr id="213" name="楕円 212"/>
        <xdr:cNvSpPr/>
      </xdr:nvSpPr>
      <xdr:spPr>
        <a:xfrm>
          <a:off x="2159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113592</xdr:rowOff>
    </xdr:from>
    <xdr:ext cx="762000" cy="259045"/>
    <xdr:sp macro="" textlink="">
      <xdr:nvSpPr>
        <xdr:cNvPr id="214" name="テキスト ボックス 213"/>
        <xdr:cNvSpPr txBox="1"/>
      </xdr:nvSpPr>
      <xdr:spPr>
        <a:xfrm>
          <a:off x="1828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15" name="楕円 214"/>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56442</xdr:rowOff>
    </xdr:from>
    <xdr:ext cx="762000" cy="259045"/>
    <xdr:sp macro="" textlink="">
      <xdr:nvSpPr>
        <xdr:cNvPr id="216" name="テキスト ボックス 215"/>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令和４年度は除雪費の増などにより、前年度対比で０．５ポイント上昇しているが、他会計への繰出金が他の類似団体に比べて少ないことから、類似団体の平均と比べて低い値で推移している。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88900</xdr:rowOff>
    </xdr:from>
    <xdr:to>
      <xdr:col>82</xdr:col>
      <xdr:colOff>107950</xdr:colOff>
      <xdr:row>60</xdr:row>
      <xdr:rowOff>146050</xdr:rowOff>
    </xdr:to>
    <xdr:cxnSp macro="">
      <xdr:nvCxnSpPr>
        <xdr:cNvPr id="244" name="直線コネクタ 243"/>
        <xdr:cNvCxnSpPr/>
      </xdr:nvCxnSpPr>
      <xdr:spPr>
        <a:xfrm flipV="1">
          <a:off x="16510000" y="93472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118127</xdr:rowOff>
    </xdr:from>
    <xdr:ext cx="762000" cy="259045"/>
    <xdr:sp macro="" textlink="">
      <xdr:nvSpPr>
        <xdr:cNvPr id="245" name="その他最小値テキスト"/>
        <xdr:cNvSpPr txBox="1"/>
      </xdr:nvSpPr>
      <xdr:spPr>
        <a:xfrm>
          <a:off x="16598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146050</xdr:rowOff>
    </xdr:from>
    <xdr:to>
      <xdr:col>82</xdr:col>
      <xdr:colOff>196850</xdr:colOff>
      <xdr:row>60</xdr:row>
      <xdr:rowOff>146050</xdr:rowOff>
    </xdr:to>
    <xdr:cxnSp macro="">
      <xdr:nvCxnSpPr>
        <xdr:cNvPr id="246" name="直線コネクタ 245"/>
        <xdr:cNvCxnSpPr/>
      </xdr:nvCxnSpPr>
      <xdr:spPr>
        <a:xfrm>
          <a:off x="16421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3827</xdr:rowOff>
    </xdr:from>
    <xdr:ext cx="762000" cy="259045"/>
    <xdr:sp macro="" textlink="">
      <xdr:nvSpPr>
        <xdr:cNvPr id="247" name="その他最大値テキスト"/>
        <xdr:cNvSpPr txBox="1"/>
      </xdr:nvSpPr>
      <xdr:spPr>
        <a:xfrm>
          <a:off x="16598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88900</xdr:rowOff>
    </xdr:from>
    <xdr:to>
      <xdr:col>82</xdr:col>
      <xdr:colOff>196850</xdr:colOff>
      <xdr:row>54</xdr:row>
      <xdr:rowOff>88900</xdr:rowOff>
    </xdr:to>
    <xdr:cxnSp macro="">
      <xdr:nvCxnSpPr>
        <xdr:cNvPr id="248" name="直線コネクタ 247"/>
        <xdr:cNvCxnSpPr/>
      </xdr:nvCxnSpPr>
      <xdr:spPr>
        <a:xfrm>
          <a:off x="16421100" y="93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165100</xdr:rowOff>
    </xdr:from>
    <xdr:to>
      <xdr:col>82</xdr:col>
      <xdr:colOff>107950</xdr:colOff>
      <xdr:row>54</xdr:row>
      <xdr:rowOff>88900</xdr:rowOff>
    </xdr:to>
    <xdr:cxnSp macro="">
      <xdr:nvCxnSpPr>
        <xdr:cNvPr id="249" name="直線コネクタ 248"/>
        <xdr:cNvCxnSpPr/>
      </xdr:nvCxnSpPr>
      <xdr:spPr>
        <a:xfrm>
          <a:off x="15671800" y="92519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143527</xdr:rowOff>
    </xdr:from>
    <xdr:ext cx="762000" cy="259045"/>
    <xdr:sp macro="" textlink="">
      <xdr:nvSpPr>
        <xdr:cNvPr id="250"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1" name="フローチャート: 判断 250"/>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165100</xdr:rowOff>
    </xdr:from>
    <xdr:to>
      <xdr:col>78</xdr:col>
      <xdr:colOff>69850</xdr:colOff>
      <xdr:row>54</xdr:row>
      <xdr:rowOff>69850</xdr:rowOff>
    </xdr:to>
    <xdr:cxnSp macro="">
      <xdr:nvCxnSpPr>
        <xdr:cNvPr id="252" name="直線コネクタ 251"/>
        <xdr:cNvCxnSpPr/>
      </xdr:nvCxnSpPr>
      <xdr:spPr>
        <a:xfrm flipV="1">
          <a:off x="14782800" y="925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3" name="フローチャート: 判断 252"/>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4" name="テキスト ボックス 253"/>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69850</xdr:rowOff>
    </xdr:to>
    <xdr:cxnSp macro="">
      <xdr:nvCxnSpPr>
        <xdr:cNvPr id="255" name="直線コネクタ 254"/>
        <xdr:cNvCxnSpPr/>
      </xdr:nvCxnSpPr>
      <xdr:spPr>
        <a:xfrm>
          <a:off x="13893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6" name="フローチャート: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165100</xdr:rowOff>
    </xdr:from>
    <xdr:to>
      <xdr:col>69</xdr:col>
      <xdr:colOff>92075</xdr:colOff>
      <xdr:row>54</xdr:row>
      <xdr:rowOff>50800</xdr:rowOff>
    </xdr:to>
    <xdr:cxnSp macro="">
      <xdr:nvCxnSpPr>
        <xdr:cNvPr id="258" name="直線コネクタ 257"/>
        <xdr:cNvCxnSpPr/>
      </xdr:nvCxnSpPr>
      <xdr:spPr>
        <a:xfrm>
          <a:off x="13004800" y="9080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114300</xdr:rowOff>
    </xdr:from>
    <xdr:to>
      <xdr:col>69</xdr:col>
      <xdr:colOff>142875</xdr:colOff>
      <xdr:row>58</xdr:row>
      <xdr:rowOff>44450</xdr:rowOff>
    </xdr:to>
    <xdr:sp macro="" textlink="">
      <xdr:nvSpPr>
        <xdr:cNvPr id="259" name="フローチャート: 判断 258"/>
        <xdr:cNvSpPr/>
      </xdr:nvSpPr>
      <xdr:spPr>
        <a:xfrm>
          <a:off x="13843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29227</xdr:rowOff>
    </xdr:from>
    <xdr:ext cx="762000" cy="259045"/>
    <xdr:sp macro="" textlink="">
      <xdr:nvSpPr>
        <xdr:cNvPr id="260" name="テキスト ボックス 259"/>
        <xdr:cNvSpPr txBox="1"/>
      </xdr:nvSpPr>
      <xdr:spPr>
        <a:xfrm>
          <a:off x="13512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61" name="フローチャート: 判断 260"/>
        <xdr:cNvSpPr/>
      </xdr:nvSpPr>
      <xdr:spPr>
        <a:xfrm>
          <a:off x="12954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62" name="テキスト ボックス 261"/>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68" name="楕円 267"/>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118127</xdr:rowOff>
    </xdr:from>
    <xdr:ext cx="762000" cy="259045"/>
    <xdr:sp macro="" textlink="">
      <xdr:nvSpPr>
        <xdr:cNvPr id="269" name="その他該当値テキスト"/>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114300</xdr:rowOff>
    </xdr:from>
    <xdr:to>
      <xdr:col>78</xdr:col>
      <xdr:colOff>120650</xdr:colOff>
      <xdr:row>54</xdr:row>
      <xdr:rowOff>44450</xdr:rowOff>
    </xdr:to>
    <xdr:sp macro="" textlink="">
      <xdr:nvSpPr>
        <xdr:cNvPr id="270" name="楕円 269"/>
        <xdr:cNvSpPr/>
      </xdr:nvSpPr>
      <xdr:spPr>
        <a:xfrm>
          <a:off x="15621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54627</xdr:rowOff>
    </xdr:from>
    <xdr:ext cx="736600" cy="259045"/>
    <xdr:sp macro="" textlink="">
      <xdr:nvSpPr>
        <xdr:cNvPr id="271" name="テキスト ボックス 270"/>
        <xdr:cNvSpPr txBox="1"/>
      </xdr:nvSpPr>
      <xdr:spPr>
        <a:xfrm>
          <a:off x="15290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19050</xdr:rowOff>
    </xdr:from>
    <xdr:to>
      <xdr:col>74</xdr:col>
      <xdr:colOff>31750</xdr:colOff>
      <xdr:row>54</xdr:row>
      <xdr:rowOff>120650</xdr:rowOff>
    </xdr:to>
    <xdr:sp macro="" textlink="">
      <xdr:nvSpPr>
        <xdr:cNvPr id="272" name="楕円 271"/>
        <xdr:cNvSpPr/>
      </xdr:nvSpPr>
      <xdr:spPr>
        <a:xfrm>
          <a:off x="14732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130827</xdr:rowOff>
    </xdr:from>
    <xdr:ext cx="762000" cy="259045"/>
    <xdr:sp macro="" textlink="">
      <xdr:nvSpPr>
        <xdr:cNvPr id="273" name="テキスト ボックス 272"/>
        <xdr:cNvSpPr txBox="1"/>
      </xdr:nvSpPr>
      <xdr:spPr>
        <a:xfrm>
          <a:off x="14401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74" name="楕円 273"/>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75" name="テキスト ボックス 274"/>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114300</xdr:rowOff>
    </xdr:from>
    <xdr:to>
      <xdr:col>65</xdr:col>
      <xdr:colOff>53975</xdr:colOff>
      <xdr:row>53</xdr:row>
      <xdr:rowOff>44450</xdr:rowOff>
    </xdr:to>
    <xdr:sp macro="" textlink="">
      <xdr:nvSpPr>
        <xdr:cNvPr id="276" name="楕円 275"/>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54627</xdr:rowOff>
    </xdr:from>
    <xdr:ext cx="762000" cy="259045"/>
    <xdr:sp macro="" textlink="">
      <xdr:nvSpPr>
        <xdr:cNvPr id="277" name="テキスト ボックス 276"/>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広域消防事務組合分担金の増やごみ処理施設管理運営費分担金の減などにより、前年度と同水準で推移している。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類似団体と比べて一部事務組合に対する補助費等が大きいため、類似団体平均より高い値となった。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107950</xdr:rowOff>
    </xdr:from>
    <xdr:to>
      <xdr:col>82</xdr:col>
      <xdr:colOff>107950</xdr:colOff>
      <xdr:row>41</xdr:row>
      <xdr:rowOff>107950</xdr:rowOff>
    </xdr:to>
    <xdr:cxnSp macro="">
      <xdr:nvCxnSpPr>
        <xdr:cNvPr id="305" name="直線コネクタ 304"/>
        <xdr:cNvCxnSpPr/>
      </xdr:nvCxnSpPr>
      <xdr:spPr>
        <a:xfrm flipV="1">
          <a:off x="16510000" y="55943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6"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7" name="直線コネクタ 306"/>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22877</xdr:rowOff>
    </xdr:from>
    <xdr:ext cx="762000" cy="259045"/>
    <xdr:sp macro="" textlink="">
      <xdr:nvSpPr>
        <xdr:cNvPr id="308"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107950</xdr:rowOff>
    </xdr:from>
    <xdr:to>
      <xdr:col>82</xdr:col>
      <xdr:colOff>196850</xdr:colOff>
      <xdr:row>32</xdr:row>
      <xdr:rowOff>107950</xdr:rowOff>
    </xdr:to>
    <xdr:cxnSp macro="">
      <xdr:nvCxnSpPr>
        <xdr:cNvPr id="309" name="直線コネクタ 308"/>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165100</xdr:rowOff>
    </xdr:from>
    <xdr:to>
      <xdr:col>82</xdr:col>
      <xdr:colOff>107950</xdr:colOff>
      <xdr:row>39</xdr:row>
      <xdr:rowOff>165100</xdr:rowOff>
    </xdr:to>
    <xdr:cxnSp macro="">
      <xdr:nvCxnSpPr>
        <xdr:cNvPr id="310" name="直線コネクタ 309"/>
        <xdr:cNvCxnSpPr/>
      </xdr:nvCxnSpPr>
      <xdr:spPr>
        <a:xfrm>
          <a:off x="15671800" y="6851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168927</xdr:rowOff>
    </xdr:from>
    <xdr:ext cx="762000" cy="259045"/>
    <xdr:sp macro="" textlink="">
      <xdr:nvSpPr>
        <xdr:cNvPr id="311" name="補助費等平均値テキスト"/>
        <xdr:cNvSpPr txBox="1"/>
      </xdr:nvSpPr>
      <xdr:spPr>
        <a:xfrm>
          <a:off x="16598900" y="6341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152400</xdr:rowOff>
    </xdr:from>
    <xdr:to>
      <xdr:col>82</xdr:col>
      <xdr:colOff>158750</xdr:colOff>
      <xdr:row>38</xdr:row>
      <xdr:rowOff>82550</xdr:rowOff>
    </xdr:to>
    <xdr:sp macro="" textlink="">
      <xdr:nvSpPr>
        <xdr:cNvPr id="312" name="フローチャート: 判断 311"/>
        <xdr:cNvSpPr/>
      </xdr:nvSpPr>
      <xdr:spPr>
        <a:xfrm>
          <a:off x="164592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165100</xdr:rowOff>
    </xdr:from>
    <xdr:to>
      <xdr:col>78</xdr:col>
      <xdr:colOff>69850</xdr:colOff>
      <xdr:row>40</xdr:row>
      <xdr:rowOff>12700</xdr:rowOff>
    </xdr:to>
    <xdr:cxnSp macro="">
      <xdr:nvCxnSpPr>
        <xdr:cNvPr id="313" name="直線コネクタ 312"/>
        <xdr:cNvCxnSpPr/>
      </xdr:nvCxnSpPr>
      <xdr:spPr>
        <a:xfrm flipV="1">
          <a:off x="14782800" y="6851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4" name="フローチャート: 判断 313"/>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54627</xdr:rowOff>
    </xdr:from>
    <xdr:ext cx="736600" cy="259045"/>
    <xdr:sp macro="" textlink="">
      <xdr:nvSpPr>
        <xdr:cNvPr id="315" name="テキスト ボックス 314"/>
        <xdr:cNvSpPr txBox="1"/>
      </xdr:nvSpPr>
      <xdr:spPr>
        <a:xfrm>
          <a:off x="15290800" y="622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165100</xdr:rowOff>
    </xdr:from>
    <xdr:to>
      <xdr:col>73</xdr:col>
      <xdr:colOff>180975</xdr:colOff>
      <xdr:row>40</xdr:row>
      <xdr:rowOff>12700</xdr:rowOff>
    </xdr:to>
    <xdr:cxnSp macro="">
      <xdr:nvCxnSpPr>
        <xdr:cNvPr id="316" name="直線コネクタ 315"/>
        <xdr:cNvCxnSpPr/>
      </xdr:nvCxnSpPr>
      <xdr:spPr>
        <a:xfrm>
          <a:off x="13893800" y="6851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40</xdr:row>
      <xdr:rowOff>57150</xdr:rowOff>
    </xdr:from>
    <xdr:to>
      <xdr:col>74</xdr:col>
      <xdr:colOff>31750</xdr:colOff>
      <xdr:row>40</xdr:row>
      <xdr:rowOff>158750</xdr:rowOff>
    </xdr:to>
    <xdr:sp macro="" textlink="">
      <xdr:nvSpPr>
        <xdr:cNvPr id="317" name="フローチャート: 判断 316"/>
        <xdr:cNvSpPr/>
      </xdr:nvSpPr>
      <xdr:spPr>
        <a:xfrm>
          <a:off x="147320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143527</xdr:rowOff>
    </xdr:from>
    <xdr:ext cx="762000" cy="259045"/>
    <xdr:sp macro="" textlink="">
      <xdr:nvSpPr>
        <xdr:cNvPr id="318" name="テキスト ボックス 317"/>
        <xdr:cNvSpPr txBox="1"/>
      </xdr:nvSpPr>
      <xdr:spPr>
        <a:xfrm>
          <a:off x="14401800" y="700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165100</xdr:rowOff>
    </xdr:from>
    <xdr:to>
      <xdr:col>69</xdr:col>
      <xdr:colOff>92075</xdr:colOff>
      <xdr:row>39</xdr:row>
      <xdr:rowOff>165100</xdr:rowOff>
    </xdr:to>
    <xdr:cxnSp macro="">
      <xdr:nvCxnSpPr>
        <xdr:cNvPr id="319" name="直線コネクタ 318"/>
        <xdr:cNvCxnSpPr/>
      </xdr:nvCxnSpPr>
      <xdr:spPr>
        <a:xfrm>
          <a:off x="13004800" y="6851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76200</xdr:rowOff>
    </xdr:from>
    <xdr:to>
      <xdr:col>69</xdr:col>
      <xdr:colOff>142875</xdr:colOff>
      <xdr:row>40</xdr:row>
      <xdr:rowOff>6350</xdr:rowOff>
    </xdr:to>
    <xdr:sp macro="" textlink="">
      <xdr:nvSpPr>
        <xdr:cNvPr id="320" name="フローチャート: 判断 319"/>
        <xdr:cNvSpPr/>
      </xdr:nvSpPr>
      <xdr:spPr>
        <a:xfrm>
          <a:off x="13843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16527</xdr:rowOff>
    </xdr:from>
    <xdr:ext cx="762000" cy="259045"/>
    <xdr:sp macro="" textlink="">
      <xdr:nvSpPr>
        <xdr:cNvPr id="321" name="テキスト ボックス 320"/>
        <xdr:cNvSpPr txBox="1"/>
      </xdr:nvSpPr>
      <xdr:spPr>
        <a:xfrm>
          <a:off x="13512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152400</xdr:rowOff>
    </xdr:from>
    <xdr:to>
      <xdr:col>65</xdr:col>
      <xdr:colOff>53975</xdr:colOff>
      <xdr:row>40</xdr:row>
      <xdr:rowOff>82550</xdr:rowOff>
    </xdr:to>
    <xdr:sp macro="" textlink="">
      <xdr:nvSpPr>
        <xdr:cNvPr id="322" name="フローチャート: 判断 321"/>
        <xdr:cNvSpPr/>
      </xdr:nvSpPr>
      <xdr:spPr>
        <a:xfrm>
          <a:off x="129540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67327</xdr:rowOff>
    </xdr:from>
    <xdr:ext cx="762000" cy="259045"/>
    <xdr:sp macro="" textlink="">
      <xdr:nvSpPr>
        <xdr:cNvPr id="323" name="テキスト ボックス 322"/>
        <xdr:cNvSpPr txBox="1"/>
      </xdr:nvSpPr>
      <xdr:spPr>
        <a:xfrm>
          <a:off x="12623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114300</xdr:rowOff>
    </xdr:from>
    <xdr:to>
      <xdr:col>82</xdr:col>
      <xdr:colOff>158750</xdr:colOff>
      <xdr:row>40</xdr:row>
      <xdr:rowOff>44450</xdr:rowOff>
    </xdr:to>
    <xdr:sp macro="" textlink="">
      <xdr:nvSpPr>
        <xdr:cNvPr id="329" name="楕円 328"/>
        <xdr:cNvSpPr/>
      </xdr:nvSpPr>
      <xdr:spPr>
        <a:xfrm>
          <a:off x="164592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86377</xdr:rowOff>
    </xdr:from>
    <xdr:ext cx="762000" cy="259045"/>
    <xdr:sp macro="" textlink="">
      <xdr:nvSpPr>
        <xdr:cNvPr id="330" name="補助費等該当値テキスト"/>
        <xdr:cNvSpPr txBox="1"/>
      </xdr:nvSpPr>
      <xdr:spPr>
        <a:xfrm>
          <a:off x="165989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114300</xdr:rowOff>
    </xdr:from>
    <xdr:to>
      <xdr:col>78</xdr:col>
      <xdr:colOff>120650</xdr:colOff>
      <xdr:row>40</xdr:row>
      <xdr:rowOff>44450</xdr:rowOff>
    </xdr:to>
    <xdr:sp macro="" textlink="">
      <xdr:nvSpPr>
        <xdr:cNvPr id="331" name="楕円 330"/>
        <xdr:cNvSpPr/>
      </xdr:nvSpPr>
      <xdr:spPr>
        <a:xfrm>
          <a:off x="15621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29227</xdr:rowOff>
    </xdr:from>
    <xdr:ext cx="736600" cy="259045"/>
    <xdr:sp macro="" textlink="">
      <xdr:nvSpPr>
        <xdr:cNvPr id="332" name="テキスト ボックス 331"/>
        <xdr:cNvSpPr txBox="1"/>
      </xdr:nvSpPr>
      <xdr:spPr>
        <a:xfrm>
          <a:off x="15290800" y="688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133350</xdr:rowOff>
    </xdr:from>
    <xdr:to>
      <xdr:col>74</xdr:col>
      <xdr:colOff>31750</xdr:colOff>
      <xdr:row>40</xdr:row>
      <xdr:rowOff>63500</xdr:rowOff>
    </xdr:to>
    <xdr:sp macro="" textlink="">
      <xdr:nvSpPr>
        <xdr:cNvPr id="333" name="楕円 332"/>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73677</xdr:rowOff>
    </xdr:from>
    <xdr:ext cx="762000" cy="259045"/>
    <xdr:sp macro="" textlink="">
      <xdr:nvSpPr>
        <xdr:cNvPr id="334" name="テキスト ボックス 333"/>
        <xdr:cNvSpPr txBox="1"/>
      </xdr:nvSpPr>
      <xdr:spPr>
        <a:xfrm>
          <a:off x="14401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114300</xdr:rowOff>
    </xdr:from>
    <xdr:to>
      <xdr:col>69</xdr:col>
      <xdr:colOff>142875</xdr:colOff>
      <xdr:row>40</xdr:row>
      <xdr:rowOff>44450</xdr:rowOff>
    </xdr:to>
    <xdr:sp macro="" textlink="">
      <xdr:nvSpPr>
        <xdr:cNvPr id="335" name="楕円 334"/>
        <xdr:cNvSpPr/>
      </xdr:nvSpPr>
      <xdr:spPr>
        <a:xfrm>
          <a:off x="13843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29227</xdr:rowOff>
    </xdr:from>
    <xdr:ext cx="762000" cy="259045"/>
    <xdr:sp macro="" textlink="">
      <xdr:nvSpPr>
        <xdr:cNvPr id="336" name="テキスト ボックス 335"/>
        <xdr:cNvSpPr txBox="1"/>
      </xdr:nvSpPr>
      <xdr:spPr>
        <a:xfrm>
          <a:off x="13512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114300</xdr:rowOff>
    </xdr:from>
    <xdr:to>
      <xdr:col>65</xdr:col>
      <xdr:colOff>53975</xdr:colOff>
      <xdr:row>40</xdr:row>
      <xdr:rowOff>44450</xdr:rowOff>
    </xdr:to>
    <xdr:sp macro="" textlink="">
      <xdr:nvSpPr>
        <xdr:cNvPr id="337" name="楕円 336"/>
        <xdr:cNvSpPr/>
      </xdr:nvSpPr>
      <xdr:spPr>
        <a:xfrm>
          <a:off x="12954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54627</xdr:rowOff>
    </xdr:from>
    <xdr:ext cx="762000" cy="259045"/>
    <xdr:sp macro="" textlink="">
      <xdr:nvSpPr>
        <xdr:cNvPr id="338" name="テキスト ボックス 337"/>
        <xdr:cNvSpPr txBox="1"/>
      </xdr:nvSpPr>
      <xdr:spPr>
        <a:xfrm>
          <a:off x="12623800" y="656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元利償還額の減少により、令和４年度は前年度対比１．３ポイント低下し、類似団体平均を下回った。今後も景気の動向や世代間の負担平準化を考慮しながら、市債の計画的な発行に努めていく。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77</xdr:row>
      <xdr:rowOff>1270</xdr:rowOff>
    </xdr:from>
    <xdr:to>
      <xdr:col>24</xdr:col>
      <xdr:colOff>25400</xdr:colOff>
      <xdr:row>79</xdr:row>
      <xdr:rowOff>138430</xdr:rowOff>
    </xdr:to>
    <xdr:cxnSp macro="">
      <xdr:nvCxnSpPr>
        <xdr:cNvPr id="364" name="直線コネクタ 363"/>
        <xdr:cNvCxnSpPr/>
      </xdr:nvCxnSpPr>
      <xdr:spPr>
        <a:xfrm flipV="1">
          <a:off x="4826000" y="13202920"/>
          <a:ext cx="0" cy="4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110507</xdr:rowOff>
    </xdr:from>
    <xdr:ext cx="762000" cy="259045"/>
    <xdr:sp macro="" textlink="">
      <xdr:nvSpPr>
        <xdr:cNvPr id="365" name="公債費最小値テキスト"/>
        <xdr:cNvSpPr txBox="1"/>
      </xdr:nvSpPr>
      <xdr:spPr>
        <a:xfrm>
          <a:off x="4914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138430</xdr:rowOff>
    </xdr:from>
    <xdr:to>
      <xdr:col>24</xdr:col>
      <xdr:colOff>114300</xdr:colOff>
      <xdr:row>79</xdr:row>
      <xdr:rowOff>138430</xdr:rowOff>
    </xdr:to>
    <xdr:cxnSp macro="">
      <xdr:nvCxnSpPr>
        <xdr:cNvPr id="366" name="直線コネクタ 365"/>
        <xdr:cNvCxnSpPr/>
      </xdr:nvCxnSpPr>
      <xdr:spPr>
        <a:xfrm>
          <a:off x="4737100" y="1368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87647</xdr:rowOff>
    </xdr:from>
    <xdr:ext cx="762000" cy="259045"/>
    <xdr:sp macro="" textlink="">
      <xdr:nvSpPr>
        <xdr:cNvPr id="367" name="公債費最大値テキスト"/>
        <xdr:cNvSpPr txBox="1"/>
      </xdr:nvSpPr>
      <xdr:spPr>
        <a:xfrm>
          <a:off x="4914900" y="1294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77</xdr:row>
      <xdr:rowOff>1270</xdr:rowOff>
    </xdr:from>
    <xdr:to>
      <xdr:col>24</xdr:col>
      <xdr:colOff>114300</xdr:colOff>
      <xdr:row>77</xdr:row>
      <xdr:rowOff>1270</xdr:rowOff>
    </xdr:to>
    <xdr:cxnSp macro="">
      <xdr:nvCxnSpPr>
        <xdr:cNvPr id="368" name="直線コネクタ 367"/>
        <xdr:cNvCxnSpPr/>
      </xdr:nvCxnSpPr>
      <xdr:spPr>
        <a:xfrm>
          <a:off x="4737100" y="1320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78</xdr:row>
      <xdr:rowOff>127000</xdr:rowOff>
    </xdr:to>
    <xdr:cxnSp macro="">
      <xdr:nvCxnSpPr>
        <xdr:cNvPr id="369" name="直線コネクタ 368"/>
        <xdr:cNvCxnSpPr/>
      </xdr:nvCxnSpPr>
      <xdr:spPr>
        <a:xfrm flipV="1">
          <a:off x="3987800" y="1320292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128288</xdr:rowOff>
    </xdr:from>
    <xdr:ext cx="762000" cy="259045"/>
    <xdr:sp macro="" textlink="">
      <xdr:nvSpPr>
        <xdr:cNvPr id="370"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71" name="フローチャート: 判断 370"/>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127000</xdr:rowOff>
    </xdr:to>
    <xdr:cxnSp macro="">
      <xdr:nvCxnSpPr>
        <xdr:cNvPr id="372" name="直線コネクタ 371"/>
        <xdr:cNvCxnSpPr/>
      </xdr:nvCxnSpPr>
      <xdr:spPr>
        <a:xfrm>
          <a:off x="3098800" y="1345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3" name="フローチャート: 判断 372"/>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74" name="テキスト ボックス 373"/>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79</xdr:row>
      <xdr:rowOff>138430</xdr:rowOff>
    </xdr:to>
    <xdr:cxnSp macro="">
      <xdr:nvCxnSpPr>
        <xdr:cNvPr id="375" name="直線コネクタ 374"/>
        <xdr:cNvCxnSpPr/>
      </xdr:nvCxnSpPr>
      <xdr:spPr>
        <a:xfrm flipV="1">
          <a:off x="2209800" y="134543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72</xdr:row>
      <xdr:rowOff>121920</xdr:rowOff>
    </xdr:from>
    <xdr:to>
      <xdr:col>15</xdr:col>
      <xdr:colOff>149225</xdr:colOff>
      <xdr:row>73</xdr:row>
      <xdr:rowOff>52070</xdr:rowOff>
    </xdr:to>
    <xdr:sp macro="" textlink="">
      <xdr:nvSpPr>
        <xdr:cNvPr id="376" name="フローチャート: 判断 375"/>
        <xdr:cNvSpPr/>
      </xdr:nvSpPr>
      <xdr:spPr>
        <a:xfrm>
          <a:off x="3048000" y="124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62247</xdr:rowOff>
    </xdr:from>
    <xdr:ext cx="762000" cy="259045"/>
    <xdr:sp macro="" textlink="">
      <xdr:nvSpPr>
        <xdr:cNvPr id="377" name="テキスト ボックス 376"/>
        <xdr:cNvSpPr txBox="1"/>
      </xdr:nvSpPr>
      <xdr:spPr>
        <a:xfrm>
          <a:off x="2717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138430</xdr:rowOff>
    </xdr:from>
    <xdr:to>
      <xdr:col>11</xdr:col>
      <xdr:colOff>9525</xdr:colOff>
      <xdr:row>80</xdr:row>
      <xdr:rowOff>35561</xdr:rowOff>
    </xdr:to>
    <xdr:cxnSp macro="">
      <xdr:nvCxnSpPr>
        <xdr:cNvPr id="378" name="直線コネクタ 377"/>
        <xdr:cNvCxnSpPr/>
      </xdr:nvCxnSpPr>
      <xdr:spPr>
        <a:xfrm flipV="1">
          <a:off x="1320800" y="136829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73</xdr:row>
      <xdr:rowOff>41910</xdr:rowOff>
    </xdr:from>
    <xdr:to>
      <xdr:col>11</xdr:col>
      <xdr:colOff>60325</xdr:colOff>
      <xdr:row>73</xdr:row>
      <xdr:rowOff>143510</xdr:rowOff>
    </xdr:to>
    <xdr:sp macro="" textlink="">
      <xdr:nvSpPr>
        <xdr:cNvPr id="379" name="フローチャート: 判断 378"/>
        <xdr:cNvSpPr/>
      </xdr:nvSpPr>
      <xdr:spPr>
        <a:xfrm>
          <a:off x="2159000" y="1255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153687</xdr:rowOff>
    </xdr:from>
    <xdr:ext cx="762000" cy="259045"/>
    <xdr:sp macro="" textlink="">
      <xdr:nvSpPr>
        <xdr:cNvPr id="380" name="テキスト ボックス 379"/>
        <xdr:cNvSpPr txBox="1"/>
      </xdr:nvSpPr>
      <xdr:spPr>
        <a:xfrm>
          <a:off x="1828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156210</xdr:rowOff>
    </xdr:from>
    <xdr:to>
      <xdr:col>6</xdr:col>
      <xdr:colOff>171450</xdr:colOff>
      <xdr:row>74</xdr:row>
      <xdr:rowOff>86360</xdr:rowOff>
    </xdr:to>
    <xdr:sp macro="" textlink="">
      <xdr:nvSpPr>
        <xdr:cNvPr id="381" name="フローチャート: 判断 380"/>
        <xdr:cNvSpPr/>
      </xdr:nvSpPr>
      <xdr:spPr>
        <a:xfrm>
          <a:off x="12700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96537</xdr:rowOff>
    </xdr:from>
    <xdr:ext cx="762000" cy="259045"/>
    <xdr:sp macro="" textlink="">
      <xdr:nvSpPr>
        <xdr:cNvPr id="382" name="テキスト ボックス 381"/>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8" name="楕円 387"/>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30497</xdr:rowOff>
    </xdr:from>
    <xdr:ext cx="762000" cy="259045"/>
    <xdr:sp macro="" textlink="">
      <xdr:nvSpPr>
        <xdr:cNvPr id="389" name="公債費該当値テキスト"/>
        <xdr:cNvSpPr txBox="1"/>
      </xdr:nvSpPr>
      <xdr:spPr>
        <a:xfrm>
          <a:off x="4914900" y="1306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0" name="楕円 389"/>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1" name="テキスト ボックス 390"/>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2" name="楕円 391"/>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93" name="テキスト ボックス 392"/>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87630</xdr:rowOff>
    </xdr:from>
    <xdr:to>
      <xdr:col>11</xdr:col>
      <xdr:colOff>60325</xdr:colOff>
      <xdr:row>80</xdr:row>
      <xdr:rowOff>17780</xdr:rowOff>
    </xdr:to>
    <xdr:sp macro="" textlink="">
      <xdr:nvSpPr>
        <xdr:cNvPr id="394" name="楕円 393"/>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2557</xdr:rowOff>
    </xdr:from>
    <xdr:ext cx="762000" cy="259045"/>
    <xdr:sp macro="" textlink="">
      <xdr:nvSpPr>
        <xdr:cNvPr id="395" name="テキスト ボックス 394"/>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156211</xdr:rowOff>
    </xdr:from>
    <xdr:to>
      <xdr:col>6</xdr:col>
      <xdr:colOff>171450</xdr:colOff>
      <xdr:row>80</xdr:row>
      <xdr:rowOff>86361</xdr:rowOff>
    </xdr:to>
    <xdr:sp macro="" textlink="">
      <xdr:nvSpPr>
        <xdr:cNvPr id="396" name="楕円 395"/>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71138</xdr:rowOff>
    </xdr:from>
    <xdr:ext cx="762000" cy="259045"/>
    <xdr:sp macro="" textlink="">
      <xdr:nvSpPr>
        <xdr:cNvPr id="397" name="テキスト ボックス 396"/>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令和４年度の公債費以外の経常収支比率については、前年度対比で１．１ポイント上昇しているが、類似団体と比較して依然低い状況で推移している。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今後も行財政改革の取り組み等を通じ、市税収入の確保や業務の効率化を図るなどして健全な財政運営に努めていく。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2" name="直線コネクタ 41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3" name="テキスト ボックス 41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4" name="直線コネクタ 41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5" name="テキスト ボックス 41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6" name="直線コネクタ 41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7" name="テキスト ボックス 41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8" name="直線コネクタ 41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9" name="テキスト ボックス 41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0" name="直線コネクタ 41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1" name="テキスト ボックス 42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2" name="直線コネクタ 42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3" name="テキスト ボックス 42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69850</xdr:rowOff>
    </xdr:from>
    <xdr:to>
      <xdr:col>82</xdr:col>
      <xdr:colOff>107950</xdr:colOff>
      <xdr:row>80</xdr:row>
      <xdr:rowOff>61686</xdr:rowOff>
    </xdr:to>
    <xdr:cxnSp macro="">
      <xdr:nvCxnSpPr>
        <xdr:cNvPr id="427" name="直線コネクタ 426"/>
        <xdr:cNvCxnSpPr/>
      </xdr:nvCxnSpPr>
      <xdr:spPr>
        <a:xfrm flipV="1">
          <a:off x="16510000" y="12928600"/>
          <a:ext cx="0" cy="84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33763</xdr:rowOff>
    </xdr:from>
    <xdr:ext cx="762000" cy="259045"/>
    <xdr:sp macro="" textlink="">
      <xdr:nvSpPr>
        <xdr:cNvPr id="428" name="公債費以外最小値テキスト"/>
        <xdr:cNvSpPr txBox="1"/>
      </xdr:nvSpPr>
      <xdr:spPr>
        <a:xfrm>
          <a:off x="16598900" y="1374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61686</xdr:rowOff>
    </xdr:from>
    <xdr:to>
      <xdr:col>82</xdr:col>
      <xdr:colOff>196850</xdr:colOff>
      <xdr:row>80</xdr:row>
      <xdr:rowOff>61686</xdr:rowOff>
    </xdr:to>
    <xdr:cxnSp macro="">
      <xdr:nvCxnSpPr>
        <xdr:cNvPr id="429" name="直線コネクタ 428"/>
        <xdr:cNvCxnSpPr/>
      </xdr:nvCxnSpPr>
      <xdr:spPr>
        <a:xfrm>
          <a:off x="16421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156227</xdr:rowOff>
    </xdr:from>
    <xdr:ext cx="762000" cy="259045"/>
    <xdr:sp macro="" textlink="">
      <xdr:nvSpPr>
        <xdr:cNvPr id="430" name="公債費以外最大値テキスト"/>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69850</xdr:rowOff>
    </xdr:from>
    <xdr:to>
      <xdr:col>82</xdr:col>
      <xdr:colOff>196850</xdr:colOff>
      <xdr:row>75</xdr:row>
      <xdr:rowOff>69850</xdr:rowOff>
    </xdr:to>
    <xdr:cxnSp macro="">
      <xdr:nvCxnSpPr>
        <xdr:cNvPr id="431" name="直線コネクタ 430"/>
        <xdr:cNvCxnSpPr/>
      </xdr:nvCxnSpPr>
      <xdr:spPr>
        <a:xfrm>
          <a:off x="16421100" y="1292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61685</xdr:rowOff>
    </xdr:from>
    <xdr:to>
      <xdr:col>82</xdr:col>
      <xdr:colOff>107950</xdr:colOff>
      <xdr:row>75</xdr:row>
      <xdr:rowOff>69850</xdr:rowOff>
    </xdr:to>
    <xdr:cxnSp macro="">
      <xdr:nvCxnSpPr>
        <xdr:cNvPr id="432" name="直線コネクタ 431"/>
        <xdr:cNvCxnSpPr/>
      </xdr:nvCxnSpPr>
      <xdr:spPr>
        <a:xfrm>
          <a:off x="15671800" y="12748985"/>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56441</xdr:rowOff>
    </xdr:from>
    <xdr:ext cx="762000" cy="259045"/>
    <xdr:sp macro="" textlink="">
      <xdr:nvSpPr>
        <xdr:cNvPr id="433" name="公債費以外平均値テキスト"/>
        <xdr:cNvSpPr txBox="1"/>
      </xdr:nvSpPr>
      <xdr:spPr>
        <a:xfrm>
          <a:off x="16598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34" name="フローチャート: 判断 433"/>
        <xdr:cNvSpPr/>
      </xdr:nvSpPr>
      <xdr:spPr>
        <a:xfrm>
          <a:off x="16459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61685</xdr:rowOff>
    </xdr:from>
    <xdr:to>
      <xdr:col>78</xdr:col>
      <xdr:colOff>69850</xdr:colOff>
      <xdr:row>75</xdr:row>
      <xdr:rowOff>118835</xdr:rowOff>
    </xdr:to>
    <xdr:cxnSp macro="">
      <xdr:nvCxnSpPr>
        <xdr:cNvPr id="435" name="直線コネクタ 434"/>
        <xdr:cNvCxnSpPr/>
      </xdr:nvCxnSpPr>
      <xdr:spPr>
        <a:xfrm flipV="1">
          <a:off x="14782800" y="127489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36" name="フローチャート: 判断 43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37" name="テキスト ボックス 43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53522</xdr:rowOff>
    </xdr:from>
    <xdr:to>
      <xdr:col>73</xdr:col>
      <xdr:colOff>180975</xdr:colOff>
      <xdr:row>75</xdr:row>
      <xdr:rowOff>118835</xdr:rowOff>
    </xdr:to>
    <xdr:cxnSp macro="">
      <xdr:nvCxnSpPr>
        <xdr:cNvPr id="438" name="直線コネクタ 437"/>
        <xdr:cNvCxnSpPr/>
      </xdr:nvCxnSpPr>
      <xdr:spPr>
        <a:xfrm>
          <a:off x="13893800" y="12912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157843</xdr:rowOff>
    </xdr:from>
    <xdr:to>
      <xdr:col>74</xdr:col>
      <xdr:colOff>31750</xdr:colOff>
      <xdr:row>81</xdr:row>
      <xdr:rowOff>87993</xdr:rowOff>
    </xdr:to>
    <xdr:sp macro="" textlink="">
      <xdr:nvSpPr>
        <xdr:cNvPr id="439" name="フローチャート: 判断 438"/>
        <xdr:cNvSpPr/>
      </xdr:nvSpPr>
      <xdr:spPr>
        <a:xfrm>
          <a:off x="14732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72770</xdr:rowOff>
    </xdr:from>
    <xdr:ext cx="762000" cy="259045"/>
    <xdr:sp macro="" textlink="">
      <xdr:nvSpPr>
        <xdr:cNvPr id="440" name="テキスト ボックス 439"/>
        <xdr:cNvSpPr txBox="1"/>
      </xdr:nvSpPr>
      <xdr:spPr>
        <a:xfrm>
          <a:off x="14401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102507</xdr:rowOff>
    </xdr:from>
    <xdr:to>
      <xdr:col>69</xdr:col>
      <xdr:colOff>92075</xdr:colOff>
      <xdr:row>75</xdr:row>
      <xdr:rowOff>53522</xdr:rowOff>
    </xdr:to>
    <xdr:cxnSp macro="">
      <xdr:nvCxnSpPr>
        <xdr:cNvPr id="441" name="直線コネクタ 440"/>
        <xdr:cNvCxnSpPr/>
      </xdr:nvCxnSpPr>
      <xdr:spPr>
        <a:xfrm>
          <a:off x="13004800" y="126183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92529</xdr:rowOff>
    </xdr:from>
    <xdr:to>
      <xdr:col>69</xdr:col>
      <xdr:colOff>142875</xdr:colOff>
      <xdr:row>81</xdr:row>
      <xdr:rowOff>22679</xdr:rowOff>
    </xdr:to>
    <xdr:sp macro="" textlink="">
      <xdr:nvSpPr>
        <xdr:cNvPr id="442" name="フローチャート: 判断 441"/>
        <xdr:cNvSpPr/>
      </xdr:nvSpPr>
      <xdr:spPr>
        <a:xfrm>
          <a:off x="13843000" y="1380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7456</xdr:rowOff>
    </xdr:from>
    <xdr:ext cx="762000" cy="259045"/>
    <xdr:sp macro="" textlink="">
      <xdr:nvSpPr>
        <xdr:cNvPr id="443" name="テキスト ボックス 442"/>
        <xdr:cNvSpPr txBox="1"/>
      </xdr:nvSpPr>
      <xdr:spPr>
        <a:xfrm>
          <a:off x="13512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92529</xdr:rowOff>
    </xdr:from>
    <xdr:to>
      <xdr:col>65</xdr:col>
      <xdr:colOff>53975</xdr:colOff>
      <xdr:row>81</xdr:row>
      <xdr:rowOff>22679</xdr:rowOff>
    </xdr:to>
    <xdr:sp macro="" textlink="">
      <xdr:nvSpPr>
        <xdr:cNvPr id="444" name="フローチャート: 判断 443"/>
        <xdr:cNvSpPr/>
      </xdr:nvSpPr>
      <xdr:spPr>
        <a:xfrm>
          <a:off x="12954000" y="1380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7456</xdr:rowOff>
    </xdr:from>
    <xdr:ext cx="762000" cy="259045"/>
    <xdr:sp macro="" textlink="">
      <xdr:nvSpPr>
        <xdr:cNvPr id="445" name="テキスト ボックス 444"/>
        <xdr:cNvSpPr txBox="1"/>
      </xdr:nvSpPr>
      <xdr:spPr>
        <a:xfrm>
          <a:off x="12623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51" name="楕円 450"/>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99077</xdr:rowOff>
    </xdr:from>
    <xdr:ext cx="762000" cy="259045"/>
    <xdr:sp macro="" textlink="">
      <xdr:nvSpPr>
        <xdr:cNvPr id="452" name="公債費以外該当値テキスト"/>
        <xdr:cNvSpPr txBox="1"/>
      </xdr:nvSpPr>
      <xdr:spPr>
        <a:xfrm>
          <a:off x="165989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10885</xdr:rowOff>
    </xdr:from>
    <xdr:to>
      <xdr:col>78</xdr:col>
      <xdr:colOff>120650</xdr:colOff>
      <xdr:row>74</xdr:row>
      <xdr:rowOff>112485</xdr:rowOff>
    </xdr:to>
    <xdr:sp macro="" textlink="">
      <xdr:nvSpPr>
        <xdr:cNvPr id="453" name="楕円 452"/>
        <xdr:cNvSpPr/>
      </xdr:nvSpPr>
      <xdr:spPr>
        <a:xfrm>
          <a:off x="15621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122662</xdr:rowOff>
    </xdr:from>
    <xdr:ext cx="736600" cy="259045"/>
    <xdr:sp macro="" textlink="">
      <xdr:nvSpPr>
        <xdr:cNvPr id="454" name="テキスト ボックス 453"/>
        <xdr:cNvSpPr txBox="1"/>
      </xdr:nvSpPr>
      <xdr:spPr>
        <a:xfrm>
          <a:off x="15290800" y="1246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68035</xdr:rowOff>
    </xdr:from>
    <xdr:to>
      <xdr:col>74</xdr:col>
      <xdr:colOff>31750</xdr:colOff>
      <xdr:row>75</xdr:row>
      <xdr:rowOff>169636</xdr:rowOff>
    </xdr:to>
    <xdr:sp macro="" textlink="">
      <xdr:nvSpPr>
        <xdr:cNvPr id="455" name="楕円 454"/>
        <xdr:cNvSpPr/>
      </xdr:nvSpPr>
      <xdr:spPr>
        <a:xfrm>
          <a:off x="14732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8362</xdr:rowOff>
    </xdr:from>
    <xdr:ext cx="762000" cy="259045"/>
    <xdr:sp macro="" textlink="">
      <xdr:nvSpPr>
        <xdr:cNvPr id="456" name="テキスト ボックス 455"/>
        <xdr:cNvSpPr txBox="1"/>
      </xdr:nvSpPr>
      <xdr:spPr>
        <a:xfrm>
          <a:off x="14401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2722</xdr:rowOff>
    </xdr:from>
    <xdr:to>
      <xdr:col>69</xdr:col>
      <xdr:colOff>142875</xdr:colOff>
      <xdr:row>75</xdr:row>
      <xdr:rowOff>104322</xdr:rowOff>
    </xdr:to>
    <xdr:sp macro="" textlink="">
      <xdr:nvSpPr>
        <xdr:cNvPr id="457" name="楕円 456"/>
        <xdr:cNvSpPr/>
      </xdr:nvSpPr>
      <xdr:spPr>
        <a:xfrm>
          <a:off x="13843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114499</xdr:rowOff>
    </xdr:from>
    <xdr:ext cx="762000" cy="259045"/>
    <xdr:sp macro="" textlink="">
      <xdr:nvSpPr>
        <xdr:cNvPr id="458" name="テキスト ボックス 457"/>
        <xdr:cNvSpPr txBox="1"/>
      </xdr:nvSpPr>
      <xdr:spPr>
        <a:xfrm>
          <a:off x="13512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51707</xdr:rowOff>
    </xdr:from>
    <xdr:to>
      <xdr:col>65</xdr:col>
      <xdr:colOff>53975</xdr:colOff>
      <xdr:row>73</xdr:row>
      <xdr:rowOff>153307</xdr:rowOff>
    </xdr:to>
    <xdr:sp macro="" textlink="">
      <xdr:nvSpPr>
        <xdr:cNvPr id="459" name="楕円 458"/>
        <xdr:cNvSpPr/>
      </xdr:nvSpPr>
      <xdr:spPr>
        <a:xfrm>
          <a:off x="12954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163484</xdr:rowOff>
    </xdr:from>
    <xdr:ext cx="762000" cy="259045"/>
    <xdr:sp macro="" textlink="">
      <xdr:nvSpPr>
        <xdr:cNvPr id="460" name="テキスト ボックス 459"/>
        <xdr:cNvSpPr txBox="1"/>
      </xdr:nvSpPr>
      <xdr:spPr>
        <a:xfrm>
          <a:off x="12623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24184</xdr:rowOff>
    </xdr:from>
    <xdr:to>
      <xdr:col>29</xdr:col>
      <xdr:colOff>127000</xdr:colOff>
      <xdr:row>15</xdr:row>
      <xdr:rowOff>51072</xdr:rowOff>
    </xdr:to>
    <xdr:cxnSp macro="">
      <xdr:nvCxnSpPr>
        <xdr:cNvPr id="47" name="直線コネクタ 46"/>
        <xdr:cNvCxnSpPr/>
      </xdr:nvCxnSpPr>
      <xdr:spPr bwMode="auto">
        <a:xfrm flipV="1">
          <a:off x="5651500" y="1957759"/>
          <a:ext cx="0" cy="71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23149</xdr:rowOff>
    </xdr:from>
    <xdr:ext cx="762000" cy="259045"/>
    <xdr:sp macro="" textlink="">
      <xdr:nvSpPr>
        <xdr:cNvPr id="48" name="人口1人当たり決算額の推移最小値テキスト130"/>
        <xdr:cNvSpPr txBox="1"/>
      </xdr:nvSpPr>
      <xdr:spPr>
        <a:xfrm>
          <a:off x="5740400" y="264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51072</xdr:rowOff>
    </xdr:from>
    <xdr:to>
      <xdr:col>30</xdr:col>
      <xdr:colOff>25400</xdr:colOff>
      <xdr:row>15</xdr:row>
      <xdr:rowOff>51072</xdr:rowOff>
    </xdr:to>
    <xdr:cxnSp macro="">
      <xdr:nvCxnSpPr>
        <xdr:cNvPr id="49" name="直線コネクタ 48"/>
        <xdr:cNvCxnSpPr/>
      </xdr:nvCxnSpPr>
      <xdr:spPr bwMode="auto">
        <a:xfrm>
          <a:off x="5562600" y="2670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110561</xdr:rowOff>
    </xdr:from>
    <xdr:ext cx="762000" cy="259045"/>
    <xdr:sp macro="" textlink="">
      <xdr:nvSpPr>
        <xdr:cNvPr id="50" name="人口1人当たり決算額の推移最大値テキスト130"/>
        <xdr:cNvSpPr txBox="1"/>
      </xdr:nvSpPr>
      <xdr:spPr>
        <a:xfrm>
          <a:off x="5740400" y="170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24184</xdr:rowOff>
    </xdr:from>
    <xdr:to>
      <xdr:col>30</xdr:col>
      <xdr:colOff>25400</xdr:colOff>
      <xdr:row>11</xdr:row>
      <xdr:rowOff>24184</xdr:rowOff>
    </xdr:to>
    <xdr:cxnSp macro="">
      <xdr:nvCxnSpPr>
        <xdr:cNvPr id="51" name="直線コネクタ 50"/>
        <xdr:cNvCxnSpPr/>
      </xdr:nvCxnSpPr>
      <xdr:spPr bwMode="auto">
        <a:xfrm>
          <a:off x="5562600" y="19577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135001</xdr:rowOff>
    </xdr:from>
    <xdr:to>
      <xdr:col>29</xdr:col>
      <xdr:colOff>127000</xdr:colOff>
      <xdr:row>13</xdr:row>
      <xdr:rowOff>155575</xdr:rowOff>
    </xdr:to>
    <xdr:cxnSp macro="">
      <xdr:nvCxnSpPr>
        <xdr:cNvPr id="52" name="直線コネクタ 51"/>
        <xdr:cNvCxnSpPr/>
      </xdr:nvCxnSpPr>
      <xdr:spPr bwMode="auto">
        <a:xfrm>
          <a:off x="5003800" y="2411476"/>
          <a:ext cx="6477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44775</xdr:rowOff>
    </xdr:from>
    <xdr:ext cx="762000" cy="259045"/>
    <xdr:sp macro="" textlink="">
      <xdr:nvSpPr>
        <xdr:cNvPr id="53" name="人口1人当たり決算額の推移平均値テキスト130"/>
        <xdr:cNvSpPr txBox="1"/>
      </xdr:nvSpPr>
      <xdr:spPr>
        <a:xfrm>
          <a:off x="5740400" y="21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28248</xdr:rowOff>
    </xdr:from>
    <xdr:to>
      <xdr:col>29</xdr:col>
      <xdr:colOff>177800</xdr:colOff>
      <xdr:row>13</xdr:row>
      <xdr:rowOff>129848</xdr:rowOff>
    </xdr:to>
    <xdr:sp macro="" textlink="">
      <xdr:nvSpPr>
        <xdr:cNvPr id="54" name="フローチャート: 判断 53"/>
        <xdr:cNvSpPr/>
      </xdr:nvSpPr>
      <xdr:spPr bwMode="auto">
        <a:xfrm>
          <a:off x="5600700" y="23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135001</xdr:rowOff>
    </xdr:from>
    <xdr:to>
      <xdr:col>26</xdr:col>
      <xdr:colOff>50800</xdr:colOff>
      <xdr:row>14</xdr:row>
      <xdr:rowOff>40404</xdr:rowOff>
    </xdr:to>
    <xdr:cxnSp macro="">
      <xdr:nvCxnSpPr>
        <xdr:cNvPr id="55" name="直線コネクタ 54"/>
        <xdr:cNvCxnSpPr/>
      </xdr:nvCxnSpPr>
      <xdr:spPr bwMode="auto">
        <a:xfrm flipV="1">
          <a:off x="4305300" y="2411476"/>
          <a:ext cx="698500" cy="76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50891</xdr:rowOff>
    </xdr:from>
    <xdr:to>
      <xdr:col>26</xdr:col>
      <xdr:colOff>101600</xdr:colOff>
      <xdr:row>13</xdr:row>
      <xdr:rowOff>152491</xdr:rowOff>
    </xdr:to>
    <xdr:sp macro="" textlink="">
      <xdr:nvSpPr>
        <xdr:cNvPr id="56" name="フローチャート: 判断 55"/>
        <xdr:cNvSpPr/>
      </xdr:nvSpPr>
      <xdr:spPr bwMode="auto">
        <a:xfrm>
          <a:off x="4953000" y="2327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162668</xdr:rowOff>
    </xdr:from>
    <xdr:ext cx="736600" cy="259045"/>
    <xdr:sp macro="" textlink="">
      <xdr:nvSpPr>
        <xdr:cNvPr id="57" name="テキスト ボックス 56"/>
        <xdr:cNvSpPr txBox="1"/>
      </xdr:nvSpPr>
      <xdr:spPr>
        <a:xfrm>
          <a:off x="4622800" y="209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40404</xdr:rowOff>
    </xdr:from>
    <xdr:to>
      <xdr:col>22</xdr:col>
      <xdr:colOff>114300</xdr:colOff>
      <xdr:row>14</xdr:row>
      <xdr:rowOff>52161</xdr:rowOff>
    </xdr:to>
    <xdr:cxnSp macro="">
      <xdr:nvCxnSpPr>
        <xdr:cNvPr id="58" name="直線コネクタ 57"/>
        <xdr:cNvCxnSpPr/>
      </xdr:nvCxnSpPr>
      <xdr:spPr bwMode="auto">
        <a:xfrm flipV="1">
          <a:off x="3606800" y="2488329"/>
          <a:ext cx="698500" cy="1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90079</xdr:rowOff>
    </xdr:from>
    <xdr:to>
      <xdr:col>22</xdr:col>
      <xdr:colOff>165100</xdr:colOff>
      <xdr:row>19</xdr:row>
      <xdr:rowOff>20229</xdr:rowOff>
    </xdr:to>
    <xdr:sp macro="" textlink="">
      <xdr:nvSpPr>
        <xdr:cNvPr id="59" name="フローチャート: 判断 58"/>
        <xdr:cNvSpPr/>
      </xdr:nvSpPr>
      <xdr:spPr bwMode="auto">
        <a:xfrm>
          <a:off x="4254500" y="32238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5006</xdr:rowOff>
    </xdr:from>
    <xdr:ext cx="762000" cy="259045"/>
    <xdr:sp macro="" textlink="">
      <xdr:nvSpPr>
        <xdr:cNvPr id="60" name="テキスト ボックス 59"/>
        <xdr:cNvSpPr txBox="1"/>
      </xdr:nvSpPr>
      <xdr:spPr>
        <a:xfrm>
          <a:off x="3924300" y="331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170597</xdr:rowOff>
    </xdr:from>
    <xdr:to>
      <xdr:col>18</xdr:col>
      <xdr:colOff>177800</xdr:colOff>
      <xdr:row>14</xdr:row>
      <xdr:rowOff>52161</xdr:rowOff>
    </xdr:to>
    <xdr:cxnSp macro="">
      <xdr:nvCxnSpPr>
        <xdr:cNvPr id="61" name="直線コネクタ 60"/>
        <xdr:cNvCxnSpPr/>
      </xdr:nvCxnSpPr>
      <xdr:spPr bwMode="auto">
        <a:xfrm>
          <a:off x="2908300" y="2447072"/>
          <a:ext cx="698500" cy="5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42073</xdr:rowOff>
    </xdr:from>
    <xdr:to>
      <xdr:col>19</xdr:col>
      <xdr:colOff>38100</xdr:colOff>
      <xdr:row>19</xdr:row>
      <xdr:rowOff>143673</xdr:rowOff>
    </xdr:to>
    <xdr:sp macro="" textlink="">
      <xdr:nvSpPr>
        <xdr:cNvPr id="62" name="フローチャート: 判断 61"/>
        <xdr:cNvSpPr/>
      </xdr:nvSpPr>
      <xdr:spPr bwMode="auto">
        <a:xfrm>
          <a:off x="3556000" y="334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128450</xdr:rowOff>
    </xdr:from>
    <xdr:ext cx="762000" cy="259045"/>
    <xdr:sp macro="" textlink="">
      <xdr:nvSpPr>
        <xdr:cNvPr id="63" name="テキスト ボックス 62"/>
        <xdr:cNvSpPr txBox="1"/>
      </xdr:nvSpPr>
      <xdr:spPr>
        <a:xfrm>
          <a:off x="3225800" y="343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107932</xdr:rowOff>
    </xdr:from>
    <xdr:to>
      <xdr:col>15</xdr:col>
      <xdr:colOff>101600</xdr:colOff>
      <xdr:row>20</xdr:row>
      <xdr:rowOff>38082</xdr:rowOff>
    </xdr:to>
    <xdr:sp macro="" textlink="">
      <xdr:nvSpPr>
        <xdr:cNvPr id="64" name="フローチャート: 判断 63"/>
        <xdr:cNvSpPr/>
      </xdr:nvSpPr>
      <xdr:spPr bwMode="auto">
        <a:xfrm>
          <a:off x="2857500" y="34131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22859</xdr:rowOff>
    </xdr:from>
    <xdr:ext cx="762000" cy="259045"/>
    <xdr:sp macro="" textlink="">
      <xdr:nvSpPr>
        <xdr:cNvPr id="65" name="テキスト ボックス 64"/>
        <xdr:cNvSpPr txBox="1"/>
      </xdr:nvSpPr>
      <xdr:spPr>
        <a:xfrm>
          <a:off x="2527300" y="349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104775</xdr:rowOff>
    </xdr:from>
    <xdr:to>
      <xdr:col>29</xdr:col>
      <xdr:colOff>177800</xdr:colOff>
      <xdr:row>14</xdr:row>
      <xdr:rowOff>34925</xdr:rowOff>
    </xdr:to>
    <xdr:sp macro="" textlink="">
      <xdr:nvSpPr>
        <xdr:cNvPr id="71" name="楕円 70"/>
        <xdr:cNvSpPr/>
      </xdr:nvSpPr>
      <xdr:spPr bwMode="auto">
        <a:xfrm>
          <a:off x="5600700" y="2381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76852</xdr:rowOff>
    </xdr:from>
    <xdr:ext cx="762000" cy="259045"/>
    <xdr:sp macro="" textlink="">
      <xdr:nvSpPr>
        <xdr:cNvPr id="72" name="人口1人当たり決算額の推移該当値テキスト130"/>
        <xdr:cNvSpPr txBox="1"/>
      </xdr:nvSpPr>
      <xdr:spPr>
        <a:xfrm>
          <a:off x="5740400" y="23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84201</xdr:rowOff>
    </xdr:from>
    <xdr:to>
      <xdr:col>26</xdr:col>
      <xdr:colOff>101600</xdr:colOff>
      <xdr:row>14</xdr:row>
      <xdr:rowOff>14351</xdr:rowOff>
    </xdr:to>
    <xdr:sp macro="" textlink="">
      <xdr:nvSpPr>
        <xdr:cNvPr id="73" name="楕円 72"/>
        <xdr:cNvSpPr/>
      </xdr:nvSpPr>
      <xdr:spPr bwMode="auto">
        <a:xfrm>
          <a:off x="4953000" y="2360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170578</xdr:rowOff>
    </xdr:from>
    <xdr:ext cx="736600" cy="259045"/>
    <xdr:sp macro="" textlink="">
      <xdr:nvSpPr>
        <xdr:cNvPr id="74" name="テキスト ボックス 73"/>
        <xdr:cNvSpPr txBox="1"/>
      </xdr:nvSpPr>
      <xdr:spPr>
        <a:xfrm>
          <a:off x="4622800" y="244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161054</xdr:rowOff>
    </xdr:from>
    <xdr:to>
      <xdr:col>22</xdr:col>
      <xdr:colOff>165100</xdr:colOff>
      <xdr:row>14</xdr:row>
      <xdr:rowOff>91204</xdr:rowOff>
    </xdr:to>
    <xdr:sp macro="" textlink="">
      <xdr:nvSpPr>
        <xdr:cNvPr id="75" name="楕円 74"/>
        <xdr:cNvSpPr/>
      </xdr:nvSpPr>
      <xdr:spPr bwMode="auto">
        <a:xfrm>
          <a:off x="4254500" y="2437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101381</xdr:rowOff>
    </xdr:from>
    <xdr:ext cx="762000" cy="259045"/>
    <xdr:sp macro="" textlink="">
      <xdr:nvSpPr>
        <xdr:cNvPr id="76" name="テキスト ボックス 75"/>
        <xdr:cNvSpPr txBox="1"/>
      </xdr:nvSpPr>
      <xdr:spPr>
        <a:xfrm>
          <a:off x="3924300" y="220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1361</xdr:rowOff>
    </xdr:from>
    <xdr:to>
      <xdr:col>19</xdr:col>
      <xdr:colOff>38100</xdr:colOff>
      <xdr:row>14</xdr:row>
      <xdr:rowOff>102961</xdr:rowOff>
    </xdr:to>
    <xdr:sp macro="" textlink="">
      <xdr:nvSpPr>
        <xdr:cNvPr id="77" name="楕円 76"/>
        <xdr:cNvSpPr/>
      </xdr:nvSpPr>
      <xdr:spPr bwMode="auto">
        <a:xfrm>
          <a:off x="3556000" y="2449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113138</xdr:rowOff>
    </xdr:from>
    <xdr:ext cx="762000" cy="259045"/>
    <xdr:sp macro="" textlink="">
      <xdr:nvSpPr>
        <xdr:cNvPr id="78" name="テキスト ボックス 77"/>
        <xdr:cNvSpPr txBox="1"/>
      </xdr:nvSpPr>
      <xdr:spPr>
        <a:xfrm>
          <a:off x="3225800" y="221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119797</xdr:rowOff>
    </xdr:from>
    <xdr:to>
      <xdr:col>15</xdr:col>
      <xdr:colOff>101600</xdr:colOff>
      <xdr:row>14</xdr:row>
      <xdr:rowOff>49947</xdr:rowOff>
    </xdr:to>
    <xdr:sp macro="" textlink="">
      <xdr:nvSpPr>
        <xdr:cNvPr id="79" name="楕円 78"/>
        <xdr:cNvSpPr/>
      </xdr:nvSpPr>
      <xdr:spPr bwMode="auto">
        <a:xfrm>
          <a:off x="2857500" y="2396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60124</xdr:rowOff>
    </xdr:from>
    <xdr:ext cx="762000" cy="259045"/>
    <xdr:sp macro="" textlink="">
      <xdr:nvSpPr>
        <xdr:cNvPr id="80" name="テキスト ボックス 79"/>
        <xdr:cNvSpPr txBox="1"/>
      </xdr:nvSpPr>
      <xdr:spPr>
        <a:xfrm>
          <a:off x="2527300" y="216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7" name="直線コネクタ 96"/>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8" name="テキスト ボックス 97"/>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256866</xdr:rowOff>
    </xdr:from>
    <xdr:to>
      <xdr:col>29</xdr:col>
      <xdr:colOff>127000</xdr:colOff>
      <xdr:row>35</xdr:row>
      <xdr:rowOff>271453</xdr:rowOff>
    </xdr:to>
    <xdr:cxnSp macro="">
      <xdr:nvCxnSpPr>
        <xdr:cNvPr id="112" name="直線コネクタ 111"/>
        <xdr:cNvCxnSpPr/>
      </xdr:nvCxnSpPr>
      <xdr:spPr bwMode="auto">
        <a:xfrm flipV="1">
          <a:off x="5651500" y="6181416"/>
          <a:ext cx="0" cy="7003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35</xdr:row>
      <xdr:rowOff>243530</xdr:rowOff>
    </xdr:from>
    <xdr:ext cx="762000" cy="259045"/>
    <xdr:sp macro="" textlink="">
      <xdr:nvSpPr>
        <xdr:cNvPr id="113" name="人口1人当たり決算額の推移最小値テキスト445"/>
        <xdr:cNvSpPr txBox="1"/>
      </xdr:nvSpPr>
      <xdr:spPr>
        <a:xfrm>
          <a:off x="5740400" y="685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35</xdr:row>
      <xdr:rowOff>271453</xdr:rowOff>
    </xdr:from>
    <xdr:to>
      <xdr:col>30</xdr:col>
      <xdr:colOff>25400</xdr:colOff>
      <xdr:row>35</xdr:row>
      <xdr:rowOff>271453</xdr:rowOff>
    </xdr:to>
    <xdr:cxnSp macro="">
      <xdr:nvCxnSpPr>
        <xdr:cNvPr id="114" name="直線コネクタ 113"/>
        <xdr:cNvCxnSpPr/>
      </xdr:nvCxnSpPr>
      <xdr:spPr bwMode="auto">
        <a:xfrm>
          <a:off x="5562600" y="68818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343</xdr:rowOff>
    </xdr:from>
    <xdr:ext cx="762000" cy="259045"/>
    <xdr:sp macro="" textlink="">
      <xdr:nvSpPr>
        <xdr:cNvPr id="115" name="人口1人当たり決算額の推移最大値テキスト445"/>
        <xdr:cNvSpPr txBox="1"/>
      </xdr:nvSpPr>
      <xdr:spPr>
        <a:xfrm>
          <a:off x="5740400" y="592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256866</xdr:rowOff>
    </xdr:from>
    <xdr:to>
      <xdr:col>30</xdr:col>
      <xdr:colOff>25400</xdr:colOff>
      <xdr:row>33</xdr:row>
      <xdr:rowOff>256866</xdr:rowOff>
    </xdr:to>
    <xdr:cxnSp macro="">
      <xdr:nvCxnSpPr>
        <xdr:cNvPr id="116" name="直線コネクタ 115"/>
        <xdr:cNvCxnSpPr/>
      </xdr:nvCxnSpPr>
      <xdr:spPr bwMode="auto">
        <a:xfrm>
          <a:off x="5562600" y="618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256866</xdr:rowOff>
    </xdr:from>
    <xdr:to>
      <xdr:col>29</xdr:col>
      <xdr:colOff>127000</xdr:colOff>
      <xdr:row>33</xdr:row>
      <xdr:rowOff>313690</xdr:rowOff>
    </xdr:to>
    <xdr:cxnSp macro="">
      <xdr:nvCxnSpPr>
        <xdr:cNvPr id="117" name="直線コネクタ 116"/>
        <xdr:cNvCxnSpPr/>
      </xdr:nvCxnSpPr>
      <xdr:spPr bwMode="auto">
        <a:xfrm flipV="1">
          <a:off x="5003800" y="6181416"/>
          <a:ext cx="647700" cy="56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231919</xdr:rowOff>
    </xdr:from>
    <xdr:ext cx="762000" cy="259045"/>
    <xdr:sp macro="" textlink="">
      <xdr:nvSpPr>
        <xdr:cNvPr id="118" name="人口1人当たり決算額の推移平均値テキスト445"/>
        <xdr:cNvSpPr txBox="1"/>
      </xdr:nvSpPr>
      <xdr:spPr>
        <a:xfrm>
          <a:off x="5740400" y="6499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259842</xdr:rowOff>
    </xdr:from>
    <xdr:to>
      <xdr:col>29</xdr:col>
      <xdr:colOff>177800</xdr:colOff>
      <xdr:row>35</xdr:row>
      <xdr:rowOff>18542</xdr:rowOff>
    </xdr:to>
    <xdr:sp macro="" textlink="">
      <xdr:nvSpPr>
        <xdr:cNvPr id="119" name="フローチャート: 判断 118"/>
        <xdr:cNvSpPr/>
      </xdr:nvSpPr>
      <xdr:spPr bwMode="auto">
        <a:xfrm>
          <a:off x="5600700" y="652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277332</xdr:rowOff>
    </xdr:from>
    <xdr:to>
      <xdr:col>26</xdr:col>
      <xdr:colOff>50800</xdr:colOff>
      <xdr:row>33</xdr:row>
      <xdr:rowOff>313690</xdr:rowOff>
    </xdr:to>
    <xdr:cxnSp macro="">
      <xdr:nvCxnSpPr>
        <xdr:cNvPr id="120" name="直線コネクタ 119"/>
        <xdr:cNvCxnSpPr/>
      </xdr:nvCxnSpPr>
      <xdr:spPr bwMode="auto">
        <a:xfrm>
          <a:off x="4305300" y="6201882"/>
          <a:ext cx="698500" cy="36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333103</xdr:rowOff>
    </xdr:from>
    <xdr:to>
      <xdr:col>26</xdr:col>
      <xdr:colOff>101600</xdr:colOff>
      <xdr:row>35</xdr:row>
      <xdr:rowOff>91803</xdr:rowOff>
    </xdr:to>
    <xdr:sp macro="" textlink="">
      <xdr:nvSpPr>
        <xdr:cNvPr id="121" name="フローチャート: 判断 120"/>
        <xdr:cNvSpPr/>
      </xdr:nvSpPr>
      <xdr:spPr bwMode="auto">
        <a:xfrm>
          <a:off x="4953000" y="6600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76580</xdr:rowOff>
    </xdr:from>
    <xdr:ext cx="736600" cy="259045"/>
    <xdr:sp macro="" textlink="">
      <xdr:nvSpPr>
        <xdr:cNvPr id="122" name="テキスト ボックス 121"/>
        <xdr:cNvSpPr txBox="1"/>
      </xdr:nvSpPr>
      <xdr:spPr>
        <a:xfrm>
          <a:off x="4622800" y="6686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266119</xdr:rowOff>
    </xdr:from>
    <xdr:to>
      <xdr:col>22</xdr:col>
      <xdr:colOff>114300</xdr:colOff>
      <xdr:row>33</xdr:row>
      <xdr:rowOff>277332</xdr:rowOff>
    </xdr:to>
    <xdr:cxnSp macro="">
      <xdr:nvCxnSpPr>
        <xdr:cNvPr id="123" name="直線コネクタ 122"/>
        <xdr:cNvCxnSpPr/>
      </xdr:nvCxnSpPr>
      <xdr:spPr bwMode="auto">
        <a:xfrm>
          <a:off x="3606800" y="6190669"/>
          <a:ext cx="698500" cy="11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192895</xdr:rowOff>
    </xdr:from>
    <xdr:to>
      <xdr:col>22</xdr:col>
      <xdr:colOff>165100</xdr:colOff>
      <xdr:row>37</xdr:row>
      <xdr:rowOff>294495</xdr:rowOff>
    </xdr:to>
    <xdr:sp macro="" textlink="">
      <xdr:nvSpPr>
        <xdr:cNvPr id="124" name="フローチャート: 判断 123"/>
        <xdr:cNvSpPr/>
      </xdr:nvSpPr>
      <xdr:spPr bwMode="auto">
        <a:xfrm>
          <a:off x="4254500" y="7317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279272</xdr:rowOff>
    </xdr:from>
    <xdr:ext cx="762000" cy="259045"/>
    <xdr:sp macro="" textlink="">
      <xdr:nvSpPr>
        <xdr:cNvPr id="125" name="テキスト ボックス 124"/>
        <xdr:cNvSpPr txBox="1"/>
      </xdr:nvSpPr>
      <xdr:spPr>
        <a:xfrm>
          <a:off x="3924300" y="740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246961</xdr:rowOff>
    </xdr:from>
    <xdr:to>
      <xdr:col>18</xdr:col>
      <xdr:colOff>177800</xdr:colOff>
      <xdr:row>33</xdr:row>
      <xdr:rowOff>266119</xdr:rowOff>
    </xdr:to>
    <xdr:cxnSp macro="">
      <xdr:nvCxnSpPr>
        <xdr:cNvPr id="126" name="直線コネクタ 125"/>
        <xdr:cNvCxnSpPr/>
      </xdr:nvCxnSpPr>
      <xdr:spPr bwMode="auto">
        <a:xfrm>
          <a:off x="2908300" y="6171511"/>
          <a:ext cx="698500" cy="19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174280</xdr:rowOff>
    </xdr:from>
    <xdr:to>
      <xdr:col>19</xdr:col>
      <xdr:colOff>38100</xdr:colOff>
      <xdr:row>37</xdr:row>
      <xdr:rowOff>275880</xdr:rowOff>
    </xdr:to>
    <xdr:sp macro="" textlink="">
      <xdr:nvSpPr>
        <xdr:cNvPr id="127" name="フローチャート: 判断 126"/>
        <xdr:cNvSpPr/>
      </xdr:nvSpPr>
      <xdr:spPr bwMode="auto">
        <a:xfrm>
          <a:off x="3556000" y="72989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260657</xdr:rowOff>
    </xdr:from>
    <xdr:ext cx="762000" cy="259045"/>
    <xdr:sp macro="" textlink="">
      <xdr:nvSpPr>
        <xdr:cNvPr id="128" name="テキスト ボックス 127"/>
        <xdr:cNvSpPr txBox="1"/>
      </xdr:nvSpPr>
      <xdr:spPr>
        <a:xfrm>
          <a:off x="3225800" y="73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163939</xdr:rowOff>
    </xdr:from>
    <xdr:to>
      <xdr:col>15</xdr:col>
      <xdr:colOff>101600</xdr:colOff>
      <xdr:row>37</xdr:row>
      <xdr:rowOff>265539</xdr:rowOff>
    </xdr:to>
    <xdr:sp macro="" textlink="">
      <xdr:nvSpPr>
        <xdr:cNvPr id="129" name="フローチャート: 判断 128"/>
        <xdr:cNvSpPr/>
      </xdr:nvSpPr>
      <xdr:spPr bwMode="auto">
        <a:xfrm>
          <a:off x="2857500" y="72886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250316</xdr:rowOff>
    </xdr:from>
    <xdr:ext cx="762000" cy="259045"/>
    <xdr:sp macro="" textlink="">
      <xdr:nvSpPr>
        <xdr:cNvPr id="130" name="テキスト ボックス 129"/>
        <xdr:cNvSpPr txBox="1"/>
      </xdr:nvSpPr>
      <xdr:spPr>
        <a:xfrm>
          <a:off x="2527300" y="737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206066</xdr:rowOff>
    </xdr:from>
    <xdr:to>
      <xdr:col>29</xdr:col>
      <xdr:colOff>177800</xdr:colOff>
      <xdr:row>33</xdr:row>
      <xdr:rowOff>307666</xdr:rowOff>
    </xdr:to>
    <xdr:sp macro="" textlink="">
      <xdr:nvSpPr>
        <xdr:cNvPr id="136" name="楕円 135"/>
        <xdr:cNvSpPr/>
      </xdr:nvSpPr>
      <xdr:spPr bwMode="auto">
        <a:xfrm>
          <a:off x="5600700" y="613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152743</xdr:rowOff>
    </xdr:from>
    <xdr:ext cx="762000" cy="259045"/>
    <xdr:sp macro="" textlink="">
      <xdr:nvSpPr>
        <xdr:cNvPr id="137" name="人口1人当たり決算額の推移該当値テキスト445"/>
        <xdr:cNvSpPr txBox="1"/>
      </xdr:nvSpPr>
      <xdr:spPr>
        <a:xfrm>
          <a:off x="5740400" y="607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262890</xdr:rowOff>
    </xdr:from>
    <xdr:to>
      <xdr:col>26</xdr:col>
      <xdr:colOff>101600</xdr:colOff>
      <xdr:row>34</xdr:row>
      <xdr:rowOff>21590</xdr:rowOff>
    </xdr:to>
    <xdr:sp macro="" textlink="">
      <xdr:nvSpPr>
        <xdr:cNvPr id="138" name="楕円 137"/>
        <xdr:cNvSpPr/>
      </xdr:nvSpPr>
      <xdr:spPr bwMode="auto">
        <a:xfrm>
          <a:off x="4953000" y="6187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31767</xdr:rowOff>
    </xdr:from>
    <xdr:ext cx="736600" cy="259045"/>
    <xdr:sp macro="" textlink="">
      <xdr:nvSpPr>
        <xdr:cNvPr id="139" name="テキスト ボックス 138"/>
        <xdr:cNvSpPr txBox="1"/>
      </xdr:nvSpPr>
      <xdr:spPr>
        <a:xfrm>
          <a:off x="4622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226532</xdr:rowOff>
    </xdr:from>
    <xdr:to>
      <xdr:col>22</xdr:col>
      <xdr:colOff>165100</xdr:colOff>
      <xdr:row>33</xdr:row>
      <xdr:rowOff>328132</xdr:rowOff>
    </xdr:to>
    <xdr:sp macro="" textlink="">
      <xdr:nvSpPr>
        <xdr:cNvPr id="140" name="楕円 139"/>
        <xdr:cNvSpPr/>
      </xdr:nvSpPr>
      <xdr:spPr bwMode="auto">
        <a:xfrm>
          <a:off x="4254500" y="615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166859</xdr:rowOff>
    </xdr:from>
    <xdr:ext cx="762000" cy="259045"/>
    <xdr:sp macro="" textlink="">
      <xdr:nvSpPr>
        <xdr:cNvPr id="141" name="テキスト ボックス 140"/>
        <xdr:cNvSpPr txBox="1"/>
      </xdr:nvSpPr>
      <xdr:spPr>
        <a:xfrm>
          <a:off x="3924300" y="591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215319</xdr:rowOff>
    </xdr:from>
    <xdr:to>
      <xdr:col>19</xdr:col>
      <xdr:colOff>38100</xdr:colOff>
      <xdr:row>33</xdr:row>
      <xdr:rowOff>316919</xdr:rowOff>
    </xdr:to>
    <xdr:sp macro="" textlink="">
      <xdr:nvSpPr>
        <xdr:cNvPr id="142" name="楕円 141"/>
        <xdr:cNvSpPr/>
      </xdr:nvSpPr>
      <xdr:spPr bwMode="auto">
        <a:xfrm>
          <a:off x="3556000" y="6139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155646</xdr:rowOff>
    </xdr:from>
    <xdr:ext cx="762000" cy="259045"/>
    <xdr:sp macro="" textlink="">
      <xdr:nvSpPr>
        <xdr:cNvPr id="143" name="テキスト ボックス 142"/>
        <xdr:cNvSpPr txBox="1"/>
      </xdr:nvSpPr>
      <xdr:spPr>
        <a:xfrm>
          <a:off x="3225800" y="590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196161</xdr:rowOff>
    </xdr:from>
    <xdr:to>
      <xdr:col>15</xdr:col>
      <xdr:colOff>101600</xdr:colOff>
      <xdr:row>33</xdr:row>
      <xdr:rowOff>297761</xdr:rowOff>
    </xdr:to>
    <xdr:sp macro="" textlink="">
      <xdr:nvSpPr>
        <xdr:cNvPr id="144" name="楕円 143"/>
        <xdr:cNvSpPr/>
      </xdr:nvSpPr>
      <xdr:spPr bwMode="auto">
        <a:xfrm>
          <a:off x="2857500" y="6120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136488</xdr:rowOff>
    </xdr:from>
    <xdr:ext cx="762000" cy="259045"/>
    <xdr:sp macro="" textlink="">
      <xdr:nvSpPr>
        <xdr:cNvPr id="145" name="テキスト ボックス 144"/>
        <xdr:cNvSpPr txBox="1"/>
      </xdr:nvSpPr>
      <xdr:spPr>
        <a:xfrm>
          <a:off x="2527300" y="588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164,014
162,999
619.34
91,151,075
89,097,684
2,013,779
42,285,624
73,378,583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104724</xdr:rowOff>
    </xdr:from>
    <xdr:to>
      <xdr:col>24</xdr:col>
      <xdr:colOff>62865</xdr:colOff>
      <xdr:row>37</xdr:row>
      <xdr:rowOff>4414</xdr:rowOff>
    </xdr:to>
    <xdr:cxnSp macro="">
      <xdr:nvCxnSpPr>
        <xdr:cNvPr id="54" name="直線コネクタ 53"/>
        <xdr:cNvCxnSpPr/>
      </xdr:nvCxnSpPr>
      <xdr:spPr>
        <a:xfrm flipV="1">
          <a:off x="4633595" y="5419674"/>
          <a:ext cx="1270" cy="92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8241</xdr:rowOff>
    </xdr:from>
    <xdr:ext cx="534377" cy="259045"/>
    <xdr:sp macro="" textlink="">
      <xdr:nvSpPr>
        <xdr:cNvPr id="55" name="人件費最小値テキスト"/>
        <xdr:cNvSpPr txBox="1"/>
      </xdr:nvSpPr>
      <xdr:spPr>
        <a:xfrm>
          <a:off x="4686300" y="635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4414</xdr:rowOff>
    </xdr:from>
    <xdr:to>
      <xdr:col>24</xdr:col>
      <xdr:colOff>152400</xdr:colOff>
      <xdr:row>37</xdr:row>
      <xdr:rowOff>4414</xdr:rowOff>
    </xdr:to>
    <xdr:cxnSp macro="">
      <xdr:nvCxnSpPr>
        <xdr:cNvPr id="56" name="直線コネクタ 55"/>
        <xdr:cNvCxnSpPr/>
      </xdr:nvCxnSpPr>
      <xdr:spPr>
        <a:xfrm>
          <a:off x="4546600" y="6348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51401</xdr:rowOff>
    </xdr:from>
    <xdr:ext cx="534377" cy="259045"/>
    <xdr:sp macro="" textlink="">
      <xdr:nvSpPr>
        <xdr:cNvPr id="57" name="人件費最大値テキスト"/>
        <xdr:cNvSpPr txBox="1"/>
      </xdr:nvSpPr>
      <xdr:spPr>
        <a:xfrm>
          <a:off x="4686300" y="51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104724</xdr:rowOff>
    </xdr:from>
    <xdr:to>
      <xdr:col>24</xdr:col>
      <xdr:colOff>152400</xdr:colOff>
      <xdr:row>31</xdr:row>
      <xdr:rowOff>104724</xdr:rowOff>
    </xdr:to>
    <xdr:cxnSp macro="">
      <xdr:nvCxnSpPr>
        <xdr:cNvPr id="58" name="直線コネクタ 57"/>
        <xdr:cNvCxnSpPr/>
      </xdr:nvCxnSpPr>
      <xdr:spPr>
        <a:xfrm>
          <a:off x="4546600" y="541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142626</xdr:rowOff>
    </xdr:from>
    <xdr:to>
      <xdr:col>24</xdr:col>
      <xdr:colOff>63500</xdr:colOff>
      <xdr:row>34</xdr:row>
      <xdr:rowOff>2723</xdr:rowOff>
    </xdr:to>
    <xdr:cxnSp macro="">
      <xdr:nvCxnSpPr>
        <xdr:cNvPr id="59" name="直線コネクタ 58"/>
        <xdr:cNvCxnSpPr/>
      </xdr:nvCxnSpPr>
      <xdr:spPr>
        <a:xfrm flipV="1">
          <a:off x="3797300" y="5800476"/>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128226</xdr:rowOff>
    </xdr:from>
    <xdr:ext cx="534377" cy="259045"/>
    <xdr:sp macro="" textlink="">
      <xdr:nvSpPr>
        <xdr:cNvPr id="60" name="人件費平均値テキスト"/>
        <xdr:cNvSpPr txBox="1"/>
      </xdr:nvSpPr>
      <xdr:spPr>
        <a:xfrm>
          <a:off x="4686300" y="5786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149799</xdr:rowOff>
    </xdr:from>
    <xdr:to>
      <xdr:col>24</xdr:col>
      <xdr:colOff>114300</xdr:colOff>
      <xdr:row>34</xdr:row>
      <xdr:rowOff>79949</xdr:rowOff>
    </xdr:to>
    <xdr:sp macro="" textlink="">
      <xdr:nvSpPr>
        <xdr:cNvPr id="61" name="フローチャート: 判断 60"/>
        <xdr:cNvSpPr/>
      </xdr:nvSpPr>
      <xdr:spPr>
        <a:xfrm>
          <a:off x="4584700" y="580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2723</xdr:rowOff>
    </xdr:from>
    <xdr:to>
      <xdr:col>19</xdr:col>
      <xdr:colOff>177800</xdr:colOff>
      <xdr:row>34</xdr:row>
      <xdr:rowOff>60147</xdr:rowOff>
    </xdr:to>
    <xdr:cxnSp macro="">
      <xdr:nvCxnSpPr>
        <xdr:cNvPr id="62" name="直線コネクタ 61"/>
        <xdr:cNvCxnSpPr/>
      </xdr:nvCxnSpPr>
      <xdr:spPr>
        <a:xfrm flipV="1">
          <a:off x="2908300" y="5832023"/>
          <a:ext cx="8890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163743</xdr:rowOff>
    </xdr:from>
    <xdr:to>
      <xdr:col>20</xdr:col>
      <xdr:colOff>38100</xdr:colOff>
      <xdr:row>34</xdr:row>
      <xdr:rowOff>93893</xdr:rowOff>
    </xdr:to>
    <xdr:sp macro="" textlink="">
      <xdr:nvSpPr>
        <xdr:cNvPr id="63" name="フローチャート: 判断 62"/>
        <xdr:cNvSpPr/>
      </xdr:nvSpPr>
      <xdr:spPr>
        <a:xfrm>
          <a:off x="3746500" y="582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85020</xdr:rowOff>
    </xdr:from>
    <xdr:ext cx="534377" cy="259045"/>
    <xdr:sp macro="" textlink="">
      <xdr:nvSpPr>
        <xdr:cNvPr id="64" name="テキスト ボックス 63"/>
        <xdr:cNvSpPr txBox="1"/>
      </xdr:nvSpPr>
      <xdr:spPr>
        <a:xfrm>
          <a:off x="3530111" y="591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60147</xdr:rowOff>
    </xdr:from>
    <xdr:to>
      <xdr:col>15</xdr:col>
      <xdr:colOff>50800</xdr:colOff>
      <xdr:row>34</xdr:row>
      <xdr:rowOff>154696</xdr:rowOff>
    </xdr:to>
    <xdr:cxnSp macro="">
      <xdr:nvCxnSpPr>
        <xdr:cNvPr id="65" name="直線コネクタ 64"/>
        <xdr:cNvCxnSpPr/>
      </xdr:nvCxnSpPr>
      <xdr:spPr>
        <a:xfrm flipV="1">
          <a:off x="2019300" y="5889447"/>
          <a:ext cx="889000" cy="9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xdr:rowOff>
    </xdr:from>
    <xdr:to>
      <xdr:col>15</xdr:col>
      <xdr:colOff>101600</xdr:colOff>
      <xdr:row>36</xdr:row>
      <xdr:rowOff>101986</xdr:rowOff>
    </xdr:to>
    <xdr:sp macro="" textlink="">
      <xdr:nvSpPr>
        <xdr:cNvPr id="66" name="フローチャート: 判断 65"/>
        <xdr:cNvSpPr/>
      </xdr:nvSpPr>
      <xdr:spPr>
        <a:xfrm>
          <a:off x="2857500" y="617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93113</xdr:rowOff>
    </xdr:from>
    <xdr:ext cx="534377" cy="259045"/>
    <xdr:sp macro="" textlink="">
      <xdr:nvSpPr>
        <xdr:cNvPr id="67" name="テキスト ボックス 66"/>
        <xdr:cNvSpPr txBox="1"/>
      </xdr:nvSpPr>
      <xdr:spPr>
        <a:xfrm>
          <a:off x="2641111" y="62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150216</xdr:rowOff>
    </xdr:from>
    <xdr:to>
      <xdr:col>10</xdr:col>
      <xdr:colOff>114300</xdr:colOff>
      <xdr:row>34</xdr:row>
      <xdr:rowOff>154696</xdr:rowOff>
    </xdr:to>
    <xdr:cxnSp macro="">
      <xdr:nvCxnSpPr>
        <xdr:cNvPr id="68" name="直線コネクタ 67"/>
        <xdr:cNvCxnSpPr/>
      </xdr:nvCxnSpPr>
      <xdr:spPr>
        <a:xfrm>
          <a:off x="1130300" y="5979516"/>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141432</xdr:rowOff>
    </xdr:from>
    <xdr:to>
      <xdr:col>10</xdr:col>
      <xdr:colOff>165100</xdr:colOff>
      <xdr:row>37</xdr:row>
      <xdr:rowOff>71582</xdr:rowOff>
    </xdr:to>
    <xdr:sp macro="" textlink="">
      <xdr:nvSpPr>
        <xdr:cNvPr id="69" name="フローチャート: 判断 68"/>
        <xdr:cNvSpPr/>
      </xdr:nvSpPr>
      <xdr:spPr>
        <a:xfrm>
          <a:off x="1968500" y="63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62709</xdr:rowOff>
    </xdr:from>
    <xdr:ext cx="534377" cy="259045"/>
    <xdr:sp macro="" textlink="">
      <xdr:nvSpPr>
        <xdr:cNvPr id="70" name="テキスト ボックス 69"/>
        <xdr:cNvSpPr txBox="1"/>
      </xdr:nvSpPr>
      <xdr:spPr>
        <a:xfrm>
          <a:off x="1752111" y="64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147787</xdr:rowOff>
    </xdr:from>
    <xdr:to>
      <xdr:col>6</xdr:col>
      <xdr:colOff>38100</xdr:colOff>
      <xdr:row>37</xdr:row>
      <xdr:rowOff>77937</xdr:rowOff>
    </xdr:to>
    <xdr:sp macro="" textlink="">
      <xdr:nvSpPr>
        <xdr:cNvPr id="71" name="フローチャート: 判断 70"/>
        <xdr:cNvSpPr/>
      </xdr:nvSpPr>
      <xdr:spPr>
        <a:xfrm>
          <a:off x="1079500" y="63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69064</xdr:rowOff>
    </xdr:from>
    <xdr:ext cx="534377" cy="259045"/>
    <xdr:sp macro="" textlink="">
      <xdr:nvSpPr>
        <xdr:cNvPr id="72" name="テキスト ボックス 71"/>
        <xdr:cNvSpPr txBox="1"/>
      </xdr:nvSpPr>
      <xdr:spPr>
        <a:xfrm>
          <a:off x="863111" y="641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91826</xdr:rowOff>
    </xdr:from>
    <xdr:to>
      <xdr:col>24</xdr:col>
      <xdr:colOff>114300</xdr:colOff>
      <xdr:row>34</xdr:row>
      <xdr:rowOff>21976</xdr:rowOff>
    </xdr:to>
    <xdr:sp macro="" textlink="">
      <xdr:nvSpPr>
        <xdr:cNvPr id="78" name="楕円 77"/>
        <xdr:cNvSpPr/>
      </xdr:nvSpPr>
      <xdr:spPr>
        <a:xfrm>
          <a:off x="4584700" y="57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114703</xdr:rowOff>
    </xdr:from>
    <xdr:ext cx="534377" cy="259045"/>
    <xdr:sp macro="" textlink="">
      <xdr:nvSpPr>
        <xdr:cNvPr id="79" name="人件費該当値テキスト"/>
        <xdr:cNvSpPr txBox="1"/>
      </xdr:nvSpPr>
      <xdr:spPr>
        <a:xfrm>
          <a:off x="4686300" y="560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123373</xdr:rowOff>
    </xdr:from>
    <xdr:to>
      <xdr:col>20</xdr:col>
      <xdr:colOff>38100</xdr:colOff>
      <xdr:row>34</xdr:row>
      <xdr:rowOff>53523</xdr:rowOff>
    </xdr:to>
    <xdr:sp macro="" textlink="">
      <xdr:nvSpPr>
        <xdr:cNvPr id="80" name="楕円 79"/>
        <xdr:cNvSpPr/>
      </xdr:nvSpPr>
      <xdr:spPr>
        <a:xfrm>
          <a:off x="3746500" y="57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70050</xdr:rowOff>
    </xdr:from>
    <xdr:ext cx="534377" cy="259045"/>
    <xdr:sp macro="" textlink="">
      <xdr:nvSpPr>
        <xdr:cNvPr id="81" name="テキスト ボックス 80"/>
        <xdr:cNvSpPr txBox="1"/>
      </xdr:nvSpPr>
      <xdr:spPr>
        <a:xfrm>
          <a:off x="3530111" y="555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9347</xdr:rowOff>
    </xdr:from>
    <xdr:to>
      <xdr:col>15</xdr:col>
      <xdr:colOff>101600</xdr:colOff>
      <xdr:row>34</xdr:row>
      <xdr:rowOff>110947</xdr:rowOff>
    </xdr:to>
    <xdr:sp macro="" textlink="">
      <xdr:nvSpPr>
        <xdr:cNvPr id="82" name="楕円 81"/>
        <xdr:cNvSpPr/>
      </xdr:nvSpPr>
      <xdr:spPr>
        <a:xfrm>
          <a:off x="2857500" y="583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127474</xdr:rowOff>
    </xdr:from>
    <xdr:ext cx="534377" cy="259045"/>
    <xdr:sp macro="" textlink="">
      <xdr:nvSpPr>
        <xdr:cNvPr id="83" name="テキスト ボックス 82"/>
        <xdr:cNvSpPr txBox="1"/>
      </xdr:nvSpPr>
      <xdr:spPr>
        <a:xfrm>
          <a:off x="2641111" y="561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103896</xdr:rowOff>
    </xdr:from>
    <xdr:to>
      <xdr:col>10</xdr:col>
      <xdr:colOff>165100</xdr:colOff>
      <xdr:row>35</xdr:row>
      <xdr:rowOff>34046</xdr:rowOff>
    </xdr:to>
    <xdr:sp macro="" textlink="">
      <xdr:nvSpPr>
        <xdr:cNvPr id="84" name="楕円 83"/>
        <xdr:cNvSpPr/>
      </xdr:nvSpPr>
      <xdr:spPr>
        <a:xfrm>
          <a:off x="1968500" y="593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50573</xdr:rowOff>
    </xdr:from>
    <xdr:ext cx="534377" cy="259045"/>
    <xdr:sp macro="" textlink="">
      <xdr:nvSpPr>
        <xdr:cNvPr id="85" name="テキスト ボックス 84"/>
        <xdr:cNvSpPr txBox="1"/>
      </xdr:nvSpPr>
      <xdr:spPr>
        <a:xfrm>
          <a:off x="1752111" y="57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99416</xdr:rowOff>
    </xdr:from>
    <xdr:to>
      <xdr:col>6</xdr:col>
      <xdr:colOff>38100</xdr:colOff>
      <xdr:row>35</xdr:row>
      <xdr:rowOff>29566</xdr:rowOff>
    </xdr:to>
    <xdr:sp macro="" textlink="">
      <xdr:nvSpPr>
        <xdr:cNvPr id="86" name="楕円 85"/>
        <xdr:cNvSpPr/>
      </xdr:nvSpPr>
      <xdr:spPr>
        <a:xfrm>
          <a:off x="1079500" y="5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46093</xdr:rowOff>
    </xdr:from>
    <xdr:ext cx="534377" cy="259045"/>
    <xdr:sp macro="" textlink="">
      <xdr:nvSpPr>
        <xdr:cNvPr id="87" name="テキスト ボックス 86"/>
        <xdr:cNvSpPr txBox="1"/>
      </xdr:nvSpPr>
      <xdr:spPr>
        <a:xfrm>
          <a:off x="863111" y="570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50350</xdr:rowOff>
    </xdr:from>
    <xdr:to>
      <xdr:col>24</xdr:col>
      <xdr:colOff>62865</xdr:colOff>
      <xdr:row>58</xdr:row>
      <xdr:rowOff>114864</xdr:rowOff>
    </xdr:to>
    <xdr:cxnSp macro="">
      <xdr:nvCxnSpPr>
        <xdr:cNvPr id="114" name="直線コネクタ 113"/>
        <xdr:cNvCxnSpPr/>
      </xdr:nvCxnSpPr>
      <xdr:spPr>
        <a:xfrm flipV="1">
          <a:off x="4633595" y="8794300"/>
          <a:ext cx="1270" cy="126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118691</xdr:rowOff>
    </xdr:from>
    <xdr:ext cx="534377" cy="259045"/>
    <xdr:sp macro="" textlink="">
      <xdr:nvSpPr>
        <xdr:cNvPr id="115" name="物件費最小値テキスト"/>
        <xdr:cNvSpPr txBox="1"/>
      </xdr:nvSpPr>
      <xdr:spPr>
        <a:xfrm>
          <a:off x="4686300" y="100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114864</xdr:rowOff>
    </xdr:from>
    <xdr:to>
      <xdr:col>24</xdr:col>
      <xdr:colOff>152400</xdr:colOff>
      <xdr:row>58</xdr:row>
      <xdr:rowOff>114864</xdr:rowOff>
    </xdr:to>
    <xdr:cxnSp macro="">
      <xdr:nvCxnSpPr>
        <xdr:cNvPr id="116" name="直線コネクタ 115"/>
        <xdr:cNvCxnSpPr/>
      </xdr:nvCxnSpPr>
      <xdr:spPr>
        <a:xfrm>
          <a:off x="4546600" y="100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168477</xdr:rowOff>
    </xdr:from>
    <xdr:ext cx="599010" cy="259045"/>
    <xdr:sp macro="" textlink="">
      <xdr:nvSpPr>
        <xdr:cNvPr id="117" name="物件費最大値テキスト"/>
        <xdr:cNvSpPr txBox="1"/>
      </xdr:nvSpPr>
      <xdr:spPr>
        <a:xfrm>
          <a:off x="4686300" y="856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50350</xdr:rowOff>
    </xdr:from>
    <xdr:to>
      <xdr:col>24</xdr:col>
      <xdr:colOff>152400</xdr:colOff>
      <xdr:row>51</xdr:row>
      <xdr:rowOff>50350</xdr:rowOff>
    </xdr:to>
    <xdr:cxnSp macro="">
      <xdr:nvCxnSpPr>
        <xdr:cNvPr id="118" name="直線コネクタ 117"/>
        <xdr:cNvCxnSpPr/>
      </xdr:nvCxnSpPr>
      <xdr:spPr>
        <a:xfrm>
          <a:off x="4546600" y="879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114864</xdr:rowOff>
    </xdr:from>
    <xdr:to>
      <xdr:col>24</xdr:col>
      <xdr:colOff>63500</xdr:colOff>
      <xdr:row>58</xdr:row>
      <xdr:rowOff>165940</xdr:rowOff>
    </xdr:to>
    <xdr:cxnSp macro="">
      <xdr:nvCxnSpPr>
        <xdr:cNvPr id="119" name="直線コネクタ 118"/>
        <xdr:cNvCxnSpPr/>
      </xdr:nvCxnSpPr>
      <xdr:spPr>
        <a:xfrm flipV="1">
          <a:off x="3797300" y="10058964"/>
          <a:ext cx="838200" cy="5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155423</xdr:rowOff>
    </xdr:from>
    <xdr:ext cx="534377" cy="259045"/>
    <xdr:sp macro="" textlink="">
      <xdr:nvSpPr>
        <xdr:cNvPr id="120" name="物件費平均値テキスト"/>
        <xdr:cNvSpPr txBox="1"/>
      </xdr:nvSpPr>
      <xdr:spPr>
        <a:xfrm>
          <a:off x="4686300" y="9413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132546</xdr:rowOff>
    </xdr:from>
    <xdr:to>
      <xdr:col>24</xdr:col>
      <xdr:colOff>114300</xdr:colOff>
      <xdr:row>56</xdr:row>
      <xdr:rowOff>62696</xdr:rowOff>
    </xdr:to>
    <xdr:sp macro="" textlink="">
      <xdr:nvSpPr>
        <xdr:cNvPr id="121" name="フローチャート: 判断 120"/>
        <xdr:cNvSpPr/>
      </xdr:nvSpPr>
      <xdr:spPr>
        <a:xfrm>
          <a:off x="4584700" y="956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165940</xdr:rowOff>
    </xdr:from>
    <xdr:to>
      <xdr:col>19</xdr:col>
      <xdr:colOff>177800</xdr:colOff>
      <xdr:row>59</xdr:row>
      <xdr:rowOff>40929</xdr:rowOff>
    </xdr:to>
    <xdr:cxnSp macro="">
      <xdr:nvCxnSpPr>
        <xdr:cNvPr id="122" name="直線コネクタ 121"/>
        <xdr:cNvCxnSpPr/>
      </xdr:nvCxnSpPr>
      <xdr:spPr>
        <a:xfrm flipV="1">
          <a:off x="2908300" y="10110040"/>
          <a:ext cx="889000" cy="4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171327</xdr:rowOff>
    </xdr:from>
    <xdr:to>
      <xdr:col>20</xdr:col>
      <xdr:colOff>38100</xdr:colOff>
      <xdr:row>57</xdr:row>
      <xdr:rowOff>101477</xdr:rowOff>
    </xdr:to>
    <xdr:sp macro="" textlink="">
      <xdr:nvSpPr>
        <xdr:cNvPr id="123" name="フローチャート: 判断 122"/>
        <xdr:cNvSpPr/>
      </xdr:nvSpPr>
      <xdr:spPr>
        <a:xfrm>
          <a:off x="3746500" y="977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118004</xdr:rowOff>
    </xdr:from>
    <xdr:ext cx="534377" cy="259045"/>
    <xdr:sp macro="" textlink="">
      <xdr:nvSpPr>
        <xdr:cNvPr id="124" name="テキスト ボックス 123"/>
        <xdr:cNvSpPr txBox="1"/>
      </xdr:nvSpPr>
      <xdr:spPr>
        <a:xfrm>
          <a:off x="3530111" y="954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40929</xdr:rowOff>
    </xdr:from>
    <xdr:to>
      <xdr:col>15</xdr:col>
      <xdr:colOff>50800</xdr:colOff>
      <xdr:row>59</xdr:row>
      <xdr:rowOff>115534</xdr:rowOff>
    </xdr:to>
    <xdr:cxnSp macro="">
      <xdr:nvCxnSpPr>
        <xdr:cNvPr id="125" name="直線コネクタ 124"/>
        <xdr:cNvCxnSpPr/>
      </xdr:nvCxnSpPr>
      <xdr:spPr>
        <a:xfrm flipV="1">
          <a:off x="2019300" y="10156479"/>
          <a:ext cx="889000" cy="7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15732</xdr:rowOff>
    </xdr:from>
    <xdr:to>
      <xdr:col>15</xdr:col>
      <xdr:colOff>101600</xdr:colOff>
      <xdr:row>58</xdr:row>
      <xdr:rowOff>117332</xdr:rowOff>
    </xdr:to>
    <xdr:sp macro="" textlink="">
      <xdr:nvSpPr>
        <xdr:cNvPr id="126" name="フローチャート: 判断 125"/>
        <xdr:cNvSpPr/>
      </xdr:nvSpPr>
      <xdr:spPr>
        <a:xfrm>
          <a:off x="2857500" y="995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133859</xdr:rowOff>
    </xdr:from>
    <xdr:ext cx="534377" cy="259045"/>
    <xdr:sp macro="" textlink="">
      <xdr:nvSpPr>
        <xdr:cNvPr id="127" name="テキスト ボックス 126"/>
        <xdr:cNvSpPr txBox="1"/>
      </xdr:nvSpPr>
      <xdr:spPr>
        <a:xfrm>
          <a:off x="2641111" y="973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115534</xdr:rowOff>
    </xdr:from>
    <xdr:to>
      <xdr:col>10</xdr:col>
      <xdr:colOff>114300</xdr:colOff>
      <xdr:row>59</xdr:row>
      <xdr:rowOff>154249</xdr:rowOff>
    </xdr:to>
    <xdr:cxnSp macro="">
      <xdr:nvCxnSpPr>
        <xdr:cNvPr id="128" name="直線コネクタ 127"/>
        <xdr:cNvCxnSpPr/>
      </xdr:nvCxnSpPr>
      <xdr:spPr>
        <a:xfrm flipV="1">
          <a:off x="1130300" y="10231084"/>
          <a:ext cx="889000" cy="3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75805</xdr:rowOff>
    </xdr:from>
    <xdr:to>
      <xdr:col>10</xdr:col>
      <xdr:colOff>165100</xdr:colOff>
      <xdr:row>59</xdr:row>
      <xdr:rowOff>5955</xdr:rowOff>
    </xdr:to>
    <xdr:sp macro="" textlink="">
      <xdr:nvSpPr>
        <xdr:cNvPr id="129" name="フローチャート: 判断 128"/>
        <xdr:cNvSpPr/>
      </xdr:nvSpPr>
      <xdr:spPr>
        <a:xfrm>
          <a:off x="1968500" y="1001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22482</xdr:rowOff>
    </xdr:from>
    <xdr:ext cx="534377" cy="259045"/>
    <xdr:sp macro="" textlink="">
      <xdr:nvSpPr>
        <xdr:cNvPr id="130" name="テキスト ボックス 129"/>
        <xdr:cNvSpPr txBox="1"/>
      </xdr:nvSpPr>
      <xdr:spPr>
        <a:xfrm>
          <a:off x="1752111" y="979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100379</xdr:rowOff>
    </xdr:from>
    <xdr:to>
      <xdr:col>6</xdr:col>
      <xdr:colOff>38100</xdr:colOff>
      <xdr:row>59</xdr:row>
      <xdr:rowOff>30529</xdr:rowOff>
    </xdr:to>
    <xdr:sp macro="" textlink="">
      <xdr:nvSpPr>
        <xdr:cNvPr id="131" name="フローチャート: 判断 130"/>
        <xdr:cNvSpPr/>
      </xdr:nvSpPr>
      <xdr:spPr>
        <a:xfrm>
          <a:off x="1079500" y="1004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47056</xdr:rowOff>
    </xdr:from>
    <xdr:ext cx="534377" cy="259045"/>
    <xdr:sp macro="" textlink="">
      <xdr:nvSpPr>
        <xdr:cNvPr id="132" name="テキスト ボックス 131"/>
        <xdr:cNvSpPr txBox="1"/>
      </xdr:nvSpPr>
      <xdr:spPr>
        <a:xfrm>
          <a:off x="863111" y="981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64064</xdr:rowOff>
    </xdr:from>
    <xdr:to>
      <xdr:col>24</xdr:col>
      <xdr:colOff>114300</xdr:colOff>
      <xdr:row>58</xdr:row>
      <xdr:rowOff>165664</xdr:rowOff>
    </xdr:to>
    <xdr:sp macro="" textlink="">
      <xdr:nvSpPr>
        <xdr:cNvPr id="138" name="楕円 137"/>
        <xdr:cNvSpPr/>
      </xdr:nvSpPr>
      <xdr:spPr>
        <a:xfrm>
          <a:off x="4584700" y="1000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150441</xdr:rowOff>
    </xdr:from>
    <xdr:ext cx="534377" cy="259045"/>
    <xdr:sp macro="" textlink="">
      <xdr:nvSpPr>
        <xdr:cNvPr id="139" name="物件費該当値テキスト"/>
        <xdr:cNvSpPr txBox="1"/>
      </xdr:nvSpPr>
      <xdr:spPr>
        <a:xfrm>
          <a:off x="4686300" y="992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115140</xdr:rowOff>
    </xdr:from>
    <xdr:to>
      <xdr:col>20</xdr:col>
      <xdr:colOff>38100</xdr:colOff>
      <xdr:row>59</xdr:row>
      <xdr:rowOff>45290</xdr:rowOff>
    </xdr:to>
    <xdr:sp macro="" textlink="">
      <xdr:nvSpPr>
        <xdr:cNvPr id="140" name="楕円 139"/>
        <xdr:cNvSpPr/>
      </xdr:nvSpPr>
      <xdr:spPr>
        <a:xfrm>
          <a:off x="3746500" y="100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36417</xdr:rowOff>
    </xdr:from>
    <xdr:ext cx="534377" cy="259045"/>
    <xdr:sp macro="" textlink="">
      <xdr:nvSpPr>
        <xdr:cNvPr id="141" name="テキスト ボックス 140"/>
        <xdr:cNvSpPr txBox="1"/>
      </xdr:nvSpPr>
      <xdr:spPr>
        <a:xfrm>
          <a:off x="3530111" y="101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161579</xdr:rowOff>
    </xdr:from>
    <xdr:to>
      <xdr:col>15</xdr:col>
      <xdr:colOff>101600</xdr:colOff>
      <xdr:row>59</xdr:row>
      <xdr:rowOff>91729</xdr:rowOff>
    </xdr:to>
    <xdr:sp macro="" textlink="">
      <xdr:nvSpPr>
        <xdr:cNvPr id="142" name="楕円 141"/>
        <xdr:cNvSpPr/>
      </xdr:nvSpPr>
      <xdr:spPr>
        <a:xfrm>
          <a:off x="2857500" y="1010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82856</xdr:rowOff>
    </xdr:from>
    <xdr:ext cx="534377" cy="259045"/>
    <xdr:sp macro="" textlink="">
      <xdr:nvSpPr>
        <xdr:cNvPr id="143" name="テキスト ボックス 142"/>
        <xdr:cNvSpPr txBox="1"/>
      </xdr:nvSpPr>
      <xdr:spPr>
        <a:xfrm>
          <a:off x="2641111" y="1019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64734</xdr:rowOff>
    </xdr:from>
    <xdr:to>
      <xdr:col>10</xdr:col>
      <xdr:colOff>165100</xdr:colOff>
      <xdr:row>59</xdr:row>
      <xdr:rowOff>166334</xdr:rowOff>
    </xdr:to>
    <xdr:sp macro="" textlink="">
      <xdr:nvSpPr>
        <xdr:cNvPr id="144" name="楕円 143"/>
        <xdr:cNvSpPr/>
      </xdr:nvSpPr>
      <xdr:spPr>
        <a:xfrm>
          <a:off x="1968500" y="1018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157461</xdr:rowOff>
    </xdr:from>
    <xdr:ext cx="534377" cy="259045"/>
    <xdr:sp macro="" textlink="">
      <xdr:nvSpPr>
        <xdr:cNvPr id="145" name="テキスト ボックス 144"/>
        <xdr:cNvSpPr txBox="1"/>
      </xdr:nvSpPr>
      <xdr:spPr>
        <a:xfrm>
          <a:off x="1752111" y="1027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103449</xdr:rowOff>
    </xdr:from>
    <xdr:to>
      <xdr:col>6</xdr:col>
      <xdr:colOff>38100</xdr:colOff>
      <xdr:row>60</xdr:row>
      <xdr:rowOff>33599</xdr:rowOff>
    </xdr:to>
    <xdr:sp macro="" textlink="">
      <xdr:nvSpPr>
        <xdr:cNvPr id="146" name="楕円 145"/>
        <xdr:cNvSpPr/>
      </xdr:nvSpPr>
      <xdr:spPr>
        <a:xfrm>
          <a:off x="1079500" y="102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24726</xdr:rowOff>
    </xdr:from>
    <xdr:ext cx="534377" cy="259045"/>
    <xdr:sp macro="" textlink="">
      <xdr:nvSpPr>
        <xdr:cNvPr id="147" name="テキスト ボックス 146"/>
        <xdr:cNvSpPr txBox="1"/>
      </xdr:nvSpPr>
      <xdr:spPr>
        <a:xfrm>
          <a:off x="863111" y="1031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8" name="テキスト ボックス 157"/>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5017</xdr:rowOff>
    </xdr:from>
    <xdr:to>
      <xdr:col>24</xdr:col>
      <xdr:colOff>62865</xdr:colOff>
      <xdr:row>78</xdr:row>
      <xdr:rowOff>105981</xdr:rowOff>
    </xdr:to>
    <xdr:cxnSp macro="">
      <xdr:nvCxnSpPr>
        <xdr:cNvPr id="172" name="直線コネクタ 171"/>
        <xdr:cNvCxnSpPr/>
      </xdr:nvCxnSpPr>
      <xdr:spPr>
        <a:xfrm flipV="1">
          <a:off x="4633595" y="12006517"/>
          <a:ext cx="127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109808</xdr:rowOff>
    </xdr:from>
    <xdr:ext cx="469744" cy="259045"/>
    <xdr:sp macro="" textlink="">
      <xdr:nvSpPr>
        <xdr:cNvPr id="173" name="維持補修費最小値テキスト"/>
        <xdr:cNvSpPr txBox="1"/>
      </xdr:nvSpPr>
      <xdr:spPr>
        <a:xfrm>
          <a:off x="4686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105981</xdr:rowOff>
    </xdr:from>
    <xdr:to>
      <xdr:col>24</xdr:col>
      <xdr:colOff>152400</xdr:colOff>
      <xdr:row>78</xdr:row>
      <xdr:rowOff>105981</xdr:rowOff>
    </xdr:to>
    <xdr:cxnSp macro="">
      <xdr:nvCxnSpPr>
        <xdr:cNvPr id="174" name="直線コネクタ 173"/>
        <xdr:cNvCxnSpPr/>
      </xdr:nvCxnSpPr>
      <xdr:spPr>
        <a:xfrm>
          <a:off x="4546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123144</xdr:rowOff>
    </xdr:from>
    <xdr:ext cx="534377" cy="259045"/>
    <xdr:sp macro="" textlink="">
      <xdr:nvSpPr>
        <xdr:cNvPr id="175" name="維持補修費最大値テキスト"/>
        <xdr:cNvSpPr txBox="1"/>
      </xdr:nvSpPr>
      <xdr:spPr>
        <a:xfrm>
          <a:off x="4686300" y="117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5017</xdr:rowOff>
    </xdr:from>
    <xdr:to>
      <xdr:col>24</xdr:col>
      <xdr:colOff>152400</xdr:colOff>
      <xdr:row>70</xdr:row>
      <xdr:rowOff>5017</xdr:rowOff>
    </xdr:to>
    <xdr:cxnSp macro="">
      <xdr:nvCxnSpPr>
        <xdr:cNvPr id="176" name="直線コネクタ 175"/>
        <xdr:cNvCxnSpPr/>
      </xdr:nvCxnSpPr>
      <xdr:spPr>
        <a:xfrm>
          <a:off x="4546600" y="1200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126746</xdr:rowOff>
    </xdr:from>
    <xdr:to>
      <xdr:col>24</xdr:col>
      <xdr:colOff>63500</xdr:colOff>
      <xdr:row>75</xdr:row>
      <xdr:rowOff>10731</xdr:rowOff>
    </xdr:to>
    <xdr:cxnSp macro="">
      <xdr:nvCxnSpPr>
        <xdr:cNvPr id="177" name="直線コネクタ 176"/>
        <xdr:cNvCxnSpPr/>
      </xdr:nvCxnSpPr>
      <xdr:spPr>
        <a:xfrm flipV="1">
          <a:off x="3797300" y="12642596"/>
          <a:ext cx="838200" cy="2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117047</xdr:rowOff>
    </xdr:from>
    <xdr:ext cx="469744" cy="259045"/>
    <xdr:sp macro="" textlink="">
      <xdr:nvSpPr>
        <xdr:cNvPr id="178" name="維持補修費平均値テキスト"/>
        <xdr:cNvSpPr txBox="1"/>
      </xdr:nvSpPr>
      <xdr:spPr>
        <a:xfrm>
          <a:off x="4686300" y="1263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138620</xdr:rowOff>
    </xdr:from>
    <xdr:to>
      <xdr:col>24</xdr:col>
      <xdr:colOff>114300</xdr:colOff>
      <xdr:row>74</xdr:row>
      <xdr:rowOff>68770</xdr:rowOff>
    </xdr:to>
    <xdr:sp macro="" textlink="">
      <xdr:nvSpPr>
        <xdr:cNvPr id="179" name="フローチャート: 判断 178"/>
        <xdr:cNvSpPr/>
      </xdr:nvSpPr>
      <xdr:spPr>
        <a:xfrm>
          <a:off x="4584700" y="126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23305</xdr:rowOff>
    </xdr:from>
    <xdr:to>
      <xdr:col>19</xdr:col>
      <xdr:colOff>177800</xdr:colOff>
      <xdr:row>75</xdr:row>
      <xdr:rowOff>10731</xdr:rowOff>
    </xdr:to>
    <xdr:cxnSp macro="">
      <xdr:nvCxnSpPr>
        <xdr:cNvPr id="180" name="直線コネクタ 179"/>
        <xdr:cNvCxnSpPr/>
      </xdr:nvCxnSpPr>
      <xdr:spPr>
        <a:xfrm>
          <a:off x="2908300" y="12710605"/>
          <a:ext cx="889000" cy="15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19558</xdr:rowOff>
    </xdr:from>
    <xdr:to>
      <xdr:col>20</xdr:col>
      <xdr:colOff>38100</xdr:colOff>
      <xdr:row>74</xdr:row>
      <xdr:rowOff>121158</xdr:rowOff>
    </xdr:to>
    <xdr:sp macro="" textlink="">
      <xdr:nvSpPr>
        <xdr:cNvPr id="181" name="フローチャート: 判断 180"/>
        <xdr:cNvSpPr/>
      </xdr:nvSpPr>
      <xdr:spPr>
        <a:xfrm>
          <a:off x="3746500" y="1270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137685</xdr:rowOff>
    </xdr:from>
    <xdr:ext cx="469744" cy="259045"/>
    <xdr:sp macro="" textlink="">
      <xdr:nvSpPr>
        <xdr:cNvPr id="182" name="テキスト ボックス 181"/>
        <xdr:cNvSpPr txBox="1"/>
      </xdr:nvSpPr>
      <xdr:spPr>
        <a:xfrm>
          <a:off x="3562428" y="1248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23305</xdr:rowOff>
    </xdr:from>
    <xdr:to>
      <xdr:col>15</xdr:col>
      <xdr:colOff>50800</xdr:colOff>
      <xdr:row>74</xdr:row>
      <xdr:rowOff>72072</xdr:rowOff>
    </xdr:to>
    <xdr:cxnSp macro="">
      <xdr:nvCxnSpPr>
        <xdr:cNvPr id="183" name="直線コネクタ 182"/>
        <xdr:cNvCxnSpPr/>
      </xdr:nvCxnSpPr>
      <xdr:spPr>
        <a:xfrm flipV="1">
          <a:off x="2019300" y="12710605"/>
          <a:ext cx="889000" cy="4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93853</xdr:rowOff>
    </xdr:from>
    <xdr:to>
      <xdr:col>15</xdr:col>
      <xdr:colOff>101600</xdr:colOff>
      <xdr:row>78</xdr:row>
      <xdr:rowOff>24003</xdr:rowOff>
    </xdr:to>
    <xdr:sp macro="" textlink="">
      <xdr:nvSpPr>
        <xdr:cNvPr id="184" name="フローチャート: 判断 183"/>
        <xdr:cNvSpPr/>
      </xdr:nvSpPr>
      <xdr:spPr>
        <a:xfrm>
          <a:off x="2857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15130</xdr:rowOff>
    </xdr:from>
    <xdr:ext cx="469744" cy="259045"/>
    <xdr:sp macro="" textlink="">
      <xdr:nvSpPr>
        <xdr:cNvPr id="185" name="テキスト ボックス 184"/>
        <xdr:cNvSpPr txBox="1"/>
      </xdr:nvSpPr>
      <xdr:spPr>
        <a:xfrm>
          <a:off x="2673428" y="1338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72072</xdr:rowOff>
    </xdr:from>
    <xdr:to>
      <xdr:col>10</xdr:col>
      <xdr:colOff>114300</xdr:colOff>
      <xdr:row>77</xdr:row>
      <xdr:rowOff>32068</xdr:rowOff>
    </xdr:to>
    <xdr:cxnSp macro="">
      <xdr:nvCxnSpPr>
        <xdr:cNvPr id="186" name="直線コネクタ 185"/>
        <xdr:cNvCxnSpPr/>
      </xdr:nvCxnSpPr>
      <xdr:spPr>
        <a:xfrm flipV="1">
          <a:off x="1130300" y="12759372"/>
          <a:ext cx="889000" cy="47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112331</xdr:rowOff>
    </xdr:from>
    <xdr:to>
      <xdr:col>10</xdr:col>
      <xdr:colOff>165100</xdr:colOff>
      <xdr:row>79</xdr:row>
      <xdr:rowOff>42481</xdr:rowOff>
    </xdr:to>
    <xdr:sp macro="" textlink="">
      <xdr:nvSpPr>
        <xdr:cNvPr id="187" name="フローチャート: 判断 186"/>
        <xdr:cNvSpPr/>
      </xdr:nvSpPr>
      <xdr:spPr>
        <a:xfrm>
          <a:off x="1968500" y="134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33608</xdr:rowOff>
    </xdr:from>
    <xdr:ext cx="469744" cy="259045"/>
    <xdr:sp macro="" textlink="">
      <xdr:nvSpPr>
        <xdr:cNvPr id="188" name="テキスト ボックス 187"/>
        <xdr:cNvSpPr txBox="1"/>
      </xdr:nvSpPr>
      <xdr:spPr>
        <a:xfrm>
          <a:off x="1784428" y="1357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13272</xdr:rowOff>
    </xdr:from>
    <xdr:to>
      <xdr:col>6</xdr:col>
      <xdr:colOff>38100</xdr:colOff>
      <xdr:row>78</xdr:row>
      <xdr:rowOff>114872</xdr:rowOff>
    </xdr:to>
    <xdr:sp macro="" textlink="">
      <xdr:nvSpPr>
        <xdr:cNvPr id="189" name="フローチャート: 判断 188"/>
        <xdr:cNvSpPr/>
      </xdr:nvSpPr>
      <xdr:spPr>
        <a:xfrm>
          <a:off x="1079500" y="133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105999</xdr:rowOff>
    </xdr:from>
    <xdr:ext cx="469744" cy="259045"/>
    <xdr:sp macro="" textlink="">
      <xdr:nvSpPr>
        <xdr:cNvPr id="190" name="テキスト ボックス 189"/>
        <xdr:cNvSpPr txBox="1"/>
      </xdr:nvSpPr>
      <xdr:spPr>
        <a:xfrm>
          <a:off x="895428" y="1347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75946</xdr:rowOff>
    </xdr:from>
    <xdr:to>
      <xdr:col>24</xdr:col>
      <xdr:colOff>114300</xdr:colOff>
      <xdr:row>74</xdr:row>
      <xdr:rowOff>6096</xdr:rowOff>
    </xdr:to>
    <xdr:sp macro="" textlink="">
      <xdr:nvSpPr>
        <xdr:cNvPr id="196" name="楕円 195"/>
        <xdr:cNvSpPr/>
      </xdr:nvSpPr>
      <xdr:spPr>
        <a:xfrm>
          <a:off x="4584700" y="1259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98823</xdr:rowOff>
    </xdr:from>
    <xdr:ext cx="469744" cy="259045"/>
    <xdr:sp macro="" textlink="">
      <xdr:nvSpPr>
        <xdr:cNvPr id="197" name="維持補修費該当値テキスト"/>
        <xdr:cNvSpPr txBox="1"/>
      </xdr:nvSpPr>
      <xdr:spPr>
        <a:xfrm>
          <a:off x="4686300" y="1244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131381</xdr:rowOff>
    </xdr:from>
    <xdr:to>
      <xdr:col>20</xdr:col>
      <xdr:colOff>38100</xdr:colOff>
      <xdr:row>75</xdr:row>
      <xdr:rowOff>61531</xdr:rowOff>
    </xdr:to>
    <xdr:sp macro="" textlink="">
      <xdr:nvSpPr>
        <xdr:cNvPr id="198" name="楕円 197"/>
        <xdr:cNvSpPr/>
      </xdr:nvSpPr>
      <xdr:spPr>
        <a:xfrm>
          <a:off x="3746500" y="128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52658</xdr:rowOff>
    </xdr:from>
    <xdr:ext cx="469744" cy="259045"/>
    <xdr:sp macro="" textlink="">
      <xdr:nvSpPr>
        <xdr:cNvPr id="199" name="テキスト ボックス 198"/>
        <xdr:cNvSpPr txBox="1"/>
      </xdr:nvSpPr>
      <xdr:spPr>
        <a:xfrm>
          <a:off x="3562428" y="1291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143955</xdr:rowOff>
    </xdr:from>
    <xdr:to>
      <xdr:col>15</xdr:col>
      <xdr:colOff>101600</xdr:colOff>
      <xdr:row>74</xdr:row>
      <xdr:rowOff>74105</xdr:rowOff>
    </xdr:to>
    <xdr:sp macro="" textlink="">
      <xdr:nvSpPr>
        <xdr:cNvPr id="200" name="楕円 199"/>
        <xdr:cNvSpPr/>
      </xdr:nvSpPr>
      <xdr:spPr>
        <a:xfrm>
          <a:off x="2857500" y="126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90632</xdr:rowOff>
    </xdr:from>
    <xdr:ext cx="469744" cy="259045"/>
    <xdr:sp macro="" textlink="">
      <xdr:nvSpPr>
        <xdr:cNvPr id="201" name="テキスト ボックス 200"/>
        <xdr:cNvSpPr txBox="1"/>
      </xdr:nvSpPr>
      <xdr:spPr>
        <a:xfrm>
          <a:off x="2673428" y="1243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21272</xdr:rowOff>
    </xdr:from>
    <xdr:to>
      <xdr:col>10</xdr:col>
      <xdr:colOff>165100</xdr:colOff>
      <xdr:row>74</xdr:row>
      <xdr:rowOff>122872</xdr:rowOff>
    </xdr:to>
    <xdr:sp macro="" textlink="">
      <xdr:nvSpPr>
        <xdr:cNvPr id="202" name="楕円 201"/>
        <xdr:cNvSpPr/>
      </xdr:nvSpPr>
      <xdr:spPr>
        <a:xfrm>
          <a:off x="1968500" y="127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139399</xdr:rowOff>
    </xdr:from>
    <xdr:ext cx="469744" cy="259045"/>
    <xdr:sp macro="" textlink="">
      <xdr:nvSpPr>
        <xdr:cNvPr id="203" name="テキスト ボックス 202"/>
        <xdr:cNvSpPr txBox="1"/>
      </xdr:nvSpPr>
      <xdr:spPr>
        <a:xfrm>
          <a:off x="1784428" y="1248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152718</xdr:rowOff>
    </xdr:from>
    <xdr:to>
      <xdr:col>6</xdr:col>
      <xdr:colOff>38100</xdr:colOff>
      <xdr:row>77</xdr:row>
      <xdr:rowOff>82868</xdr:rowOff>
    </xdr:to>
    <xdr:sp macro="" textlink="">
      <xdr:nvSpPr>
        <xdr:cNvPr id="204" name="楕円 203"/>
        <xdr:cNvSpPr/>
      </xdr:nvSpPr>
      <xdr:spPr>
        <a:xfrm>
          <a:off x="1079500" y="131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99395</xdr:rowOff>
    </xdr:from>
    <xdr:ext cx="469744" cy="259045"/>
    <xdr:sp macro="" textlink="">
      <xdr:nvSpPr>
        <xdr:cNvPr id="205" name="テキスト ボックス 204"/>
        <xdr:cNvSpPr txBox="1"/>
      </xdr:nvSpPr>
      <xdr:spPr>
        <a:xfrm>
          <a:off x="895428" y="1295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6" name="テキスト ボックス 215"/>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8" name="テキスト ボックス 217"/>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84218</xdr:rowOff>
    </xdr:from>
    <xdr:to>
      <xdr:col>24</xdr:col>
      <xdr:colOff>62865</xdr:colOff>
      <xdr:row>94</xdr:row>
      <xdr:rowOff>43140</xdr:rowOff>
    </xdr:to>
    <xdr:cxnSp macro="">
      <xdr:nvCxnSpPr>
        <xdr:cNvPr id="228" name="直線コネクタ 227"/>
        <xdr:cNvCxnSpPr/>
      </xdr:nvCxnSpPr>
      <xdr:spPr>
        <a:xfrm flipV="1">
          <a:off x="4633595" y="16029068"/>
          <a:ext cx="1270" cy="13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68996</xdr:rowOff>
    </xdr:from>
    <xdr:ext cx="599010" cy="259045"/>
    <xdr:sp macro="" textlink="">
      <xdr:nvSpPr>
        <xdr:cNvPr id="229" name="扶助費最小値テキスト"/>
        <xdr:cNvSpPr txBox="1"/>
      </xdr:nvSpPr>
      <xdr:spPr>
        <a:xfrm>
          <a:off x="4686300" y="1618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94</xdr:row>
      <xdr:rowOff>43140</xdr:rowOff>
    </xdr:from>
    <xdr:to>
      <xdr:col>24</xdr:col>
      <xdr:colOff>152400</xdr:colOff>
      <xdr:row>94</xdr:row>
      <xdr:rowOff>43140</xdr:rowOff>
    </xdr:to>
    <xdr:cxnSp macro="">
      <xdr:nvCxnSpPr>
        <xdr:cNvPr id="230" name="直線コネクタ 229"/>
        <xdr:cNvCxnSpPr/>
      </xdr:nvCxnSpPr>
      <xdr:spPr>
        <a:xfrm>
          <a:off x="4546600" y="1615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30895</xdr:rowOff>
    </xdr:from>
    <xdr:ext cx="599010" cy="259045"/>
    <xdr:sp macro="" textlink="">
      <xdr:nvSpPr>
        <xdr:cNvPr id="231" name="扶助費最大値テキスト"/>
        <xdr:cNvSpPr txBox="1"/>
      </xdr:nvSpPr>
      <xdr:spPr>
        <a:xfrm>
          <a:off x="4686300" y="1580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93</xdr:row>
      <xdr:rowOff>84218</xdr:rowOff>
    </xdr:from>
    <xdr:to>
      <xdr:col>24</xdr:col>
      <xdr:colOff>152400</xdr:colOff>
      <xdr:row>93</xdr:row>
      <xdr:rowOff>84218</xdr:rowOff>
    </xdr:to>
    <xdr:cxnSp macro="">
      <xdr:nvCxnSpPr>
        <xdr:cNvPr id="232" name="直線コネクタ 231"/>
        <xdr:cNvCxnSpPr/>
      </xdr:nvCxnSpPr>
      <xdr:spPr>
        <a:xfrm>
          <a:off x="4546600" y="1602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125572</xdr:rowOff>
    </xdr:from>
    <xdr:to>
      <xdr:col>24</xdr:col>
      <xdr:colOff>63500</xdr:colOff>
      <xdr:row>93</xdr:row>
      <xdr:rowOff>84218</xdr:rowOff>
    </xdr:to>
    <xdr:cxnSp macro="">
      <xdr:nvCxnSpPr>
        <xdr:cNvPr id="233" name="直線コネクタ 232"/>
        <xdr:cNvCxnSpPr/>
      </xdr:nvCxnSpPr>
      <xdr:spPr>
        <a:xfrm>
          <a:off x="3797300" y="15727522"/>
          <a:ext cx="838200" cy="30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113445</xdr:rowOff>
    </xdr:from>
    <xdr:ext cx="599010" cy="259045"/>
    <xdr:sp macro="" textlink="">
      <xdr:nvSpPr>
        <xdr:cNvPr id="234" name="扶助費平均値テキスト"/>
        <xdr:cNvSpPr txBox="1"/>
      </xdr:nvSpPr>
      <xdr:spPr>
        <a:xfrm>
          <a:off x="4686300" y="1605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106570</xdr:rowOff>
    </xdr:from>
    <xdr:to>
      <xdr:col>24</xdr:col>
      <xdr:colOff>114300</xdr:colOff>
      <xdr:row>94</xdr:row>
      <xdr:rowOff>36720</xdr:rowOff>
    </xdr:to>
    <xdr:sp macro="" textlink="">
      <xdr:nvSpPr>
        <xdr:cNvPr id="235" name="フローチャート: 判断 234"/>
        <xdr:cNvSpPr/>
      </xdr:nvSpPr>
      <xdr:spPr>
        <a:xfrm>
          <a:off x="4584700" y="1605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125572</xdr:rowOff>
    </xdr:from>
    <xdr:to>
      <xdr:col>19</xdr:col>
      <xdr:colOff>177800</xdr:colOff>
      <xdr:row>95</xdr:row>
      <xdr:rowOff>79259</xdr:rowOff>
    </xdr:to>
    <xdr:cxnSp macro="">
      <xdr:nvCxnSpPr>
        <xdr:cNvPr id="236" name="直線コネクタ 235"/>
        <xdr:cNvCxnSpPr/>
      </xdr:nvCxnSpPr>
      <xdr:spPr>
        <a:xfrm flipV="1">
          <a:off x="2908300" y="15727522"/>
          <a:ext cx="889000" cy="6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131807</xdr:rowOff>
    </xdr:from>
    <xdr:to>
      <xdr:col>20</xdr:col>
      <xdr:colOff>38100</xdr:colOff>
      <xdr:row>92</xdr:row>
      <xdr:rowOff>61957</xdr:rowOff>
    </xdr:to>
    <xdr:sp macro="" textlink="">
      <xdr:nvSpPr>
        <xdr:cNvPr id="237" name="フローチャート: 判断 236"/>
        <xdr:cNvSpPr/>
      </xdr:nvSpPr>
      <xdr:spPr>
        <a:xfrm>
          <a:off x="3746500" y="1573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53084</xdr:rowOff>
    </xdr:from>
    <xdr:ext cx="599010" cy="259045"/>
    <xdr:sp macro="" textlink="">
      <xdr:nvSpPr>
        <xdr:cNvPr id="238" name="テキスト ボックス 237"/>
        <xdr:cNvSpPr txBox="1"/>
      </xdr:nvSpPr>
      <xdr:spPr>
        <a:xfrm>
          <a:off x="3497795" y="1582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79259</xdr:rowOff>
    </xdr:from>
    <xdr:to>
      <xdr:col>15</xdr:col>
      <xdr:colOff>50800</xdr:colOff>
      <xdr:row>96</xdr:row>
      <xdr:rowOff>26885</xdr:rowOff>
    </xdr:to>
    <xdr:cxnSp macro="">
      <xdr:nvCxnSpPr>
        <xdr:cNvPr id="239" name="直線コネクタ 238"/>
        <xdr:cNvCxnSpPr/>
      </xdr:nvCxnSpPr>
      <xdr:spPr>
        <a:xfrm flipV="1">
          <a:off x="2019300" y="16367009"/>
          <a:ext cx="889000" cy="11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70247</xdr:rowOff>
    </xdr:from>
    <xdr:to>
      <xdr:col>15</xdr:col>
      <xdr:colOff>101600</xdr:colOff>
      <xdr:row>98</xdr:row>
      <xdr:rowOff>397</xdr:rowOff>
    </xdr:to>
    <xdr:sp macro="" textlink="">
      <xdr:nvSpPr>
        <xdr:cNvPr id="240" name="フローチャート: 判断 239"/>
        <xdr:cNvSpPr/>
      </xdr:nvSpPr>
      <xdr:spPr>
        <a:xfrm>
          <a:off x="2857500" y="1670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162974</xdr:rowOff>
    </xdr:from>
    <xdr:ext cx="599010" cy="259045"/>
    <xdr:sp macro="" textlink="">
      <xdr:nvSpPr>
        <xdr:cNvPr id="241" name="テキスト ボックス 240"/>
        <xdr:cNvSpPr txBox="1"/>
      </xdr:nvSpPr>
      <xdr:spPr>
        <a:xfrm>
          <a:off x="2608795" y="1679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26885</xdr:rowOff>
    </xdr:from>
    <xdr:to>
      <xdr:col>10</xdr:col>
      <xdr:colOff>114300</xdr:colOff>
      <xdr:row>96</xdr:row>
      <xdr:rowOff>163565</xdr:rowOff>
    </xdr:to>
    <xdr:cxnSp macro="">
      <xdr:nvCxnSpPr>
        <xdr:cNvPr id="242" name="直線コネクタ 241"/>
        <xdr:cNvCxnSpPr/>
      </xdr:nvCxnSpPr>
      <xdr:spPr>
        <a:xfrm flipV="1">
          <a:off x="1130300" y="16486085"/>
          <a:ext cx="889000" cy="13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3130</xdr:rowOff>
    </xdr:from>
    <xdr:to>
      <xdr:col>10</xdr:col>
      <xdr:colOff>165100</xdr:colOff>
      <xdr:row>98</xdr:row>
      <xdr:rowOff>104730</xdr:rowOff>
    </xdr:to>
    <xdr:sp macro="" textlink="">
      <xdr:nvSpPr>
        <xdr:cNvPr id="243" name="フローチャート: 判断 242"/>
        <xdr:cNvSpPr/>
      </xdr:nvSpPr>
      <xdr:spPr>
        <a:xfrm>
          <a:off x="1968500" y="168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95857</xdr:rowOff>
    </xdr:from>
    <xdr:ext cx="599010" cy="259045"/>
    <xdr:sp macro="" textlink="">
      <xdr:nvSpPr>
        <xdr:cNvPr id="244" name="テキスト ボックス 243"/>
        <xdr:cNvSpPr txBox="1"/>
      </xdr:nvSpPr>
      <xdr:spPr>
        <a:xfrm>
          <a:off x="1719795" y="1689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119624</xdr:rowOff>
    </xdr:from>
    <xdr:to>
      <xdr:col>6</xdr:col>
      <xdr:colOff>38100</xdr:colOff>
      <xdr:row>99</xdr:row>
      <xdr:rowOff>49774</xdr:rowOff>
    </xdr:to>
    <xdr:sp macro="" textlink="">
      <xdr:nvSpPr>
        <xdr:cNvPr id="245" name="フローチャート: 判断 244"/>
        <xdr:cNvSpPr/>
      </xdr:nvSpPr>
      <xdr:spPr>
        <a:xfrm>
          <a:off x="1079500" y="169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40901</xdr:rowOff>
    </xdr:from>
    <xdr:ext cx="599010" cy="259045"/>
    <xdr:sp macro="" textlink="">
      <xdr:nvSpPr>
        <xdr:cNvPr id="246" name="テキスト ボックス 245"/>
        <xdr:cNvSpPr txBox="1"/>
      </xdr:nvSpPr>
      <xdr:spPr>
        <a:xfrm>
          <a:off x="830795" y="1701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33418</xdr:rowOff>
    </xdr:from>
    <xdr:to>
      <xdr:col>24</xdr:col>
      <xdr:colOff>114300</xdr:colOff>
      <xdr:row>93</xdr:row>
      <xdr:rowOff>135018</xdr:rowOff>
    </xdr:to>
    <xdr:sp macro="" textlink="">
      <xdr:nvSpPr>
        <xdr:cNvPr id="252" name="楕円 251"/>
        <xdr:cNvSpPr/>
      </xdr:nvSpPr>
      <xdr:spPr>
        <a:xfrm>
          <a:off x="4584700" y="1597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157895</xdr:rowOff>
    </xdr:from>
    <xdr:ext cx="599010" cy="259045"/>
    <xdr:sp macro="" textlink="">
      <xdr:nvSpPr>
        <xdr:cNvPr id="253" name="扶助費該当値テキスト"/>
        <xdr:cNvSpPr txBox="1"/>
      </xdr:nvSpPr>
      <xdr:spPr>
        <a:xfrm>
          <a:off x="4686300" y="1593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74772</xdr:rowOff>
    </xdr:from>
    <xdr:to>
      <xdr:col>20</xdr:col>
      <xdr:colOff>38100</xdr:colOff>
      <xdr:row>92</xdr:row>
      <xdr:rowOff>4922</xdr:rowOff>
    </xdr:to>
    <xdr:sp macro="" textlink="">
      <xdr:nvSpPr>
        <xdr:cNvPr id="254" name="楕円 253"/>
        <xdr:cNvSpPr/>
      </xdr:nvSpPr>
      <xdr:spPr>
        <a:xfrm>
          <a:off x="3746500" y="156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21449</xdr:rowOff>
    </xdr:from>
    <xdr:ext cx="599010" cy="259045"/>
    <xdr:sp macro="" textlink="">
      <xdr:nvSpPr>
        <xdr:cNvPr id="255" name="テキスト ボックス 254"/>
        <xdr:cNvSpPr txBox="1"/>
      </xdr:nvSpPr>
      <xdr:spPr>
        <a:xfrm>
          <a:off x="3497795" y="1545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28459</xdr:rowOff>
    </xdr:from>
    <xdr:to>
      <xdr:col>15</xdr:col>
      <xdr:colOff>101600</xdr:colOff>
      <xdr:row>95</xdr:row>
      <xdr:rowOff>130059</xdr:rowOff>
    </xdr:to>
    <xdr:sp macro="" textlink="">
      <xdr:nvSpPr>
        <xdr:cNvPr id="256" name="楕円 255"/>
        <xdr:cNvSpPr/>
      </xdr:nvSpPr>
      <xdr:spPr>
        <a:xfrm>
          <a:off x="2857500" y="163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146586</xdr:rowOff>
    </xdr:from>
    <xdr:ext cx="599010" cy="259045"/>
    <xdr:sp macro="" textlink="">
      <xdr:nvSpPr>
        <xdr:cNvPr id="257" name="テキスト ボックス 256"/>
        <xdr:cNvSpPr txBox="1"/>
      </xdr:nvSpPr>
      <xdr:spPr>
        <a:xfrm>
          <a:off x="2608795" y="1609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147535</xdr:rowOff>
    </xdr:from>
    <xdr:to>
      <xdr:col>10</xdr:col>
      <xdr:colOff>165100</xdr:colOff>
      <xdr:row>96</xdr:row>
      <xdr:rowOff>77685</xdr:rowOff>
    </xdr:to>
    <xdr:sp macro="" textlink="">
      <xdr:nvSpPr>
        <xdr:cNvPr id="258" name="楕円 257"/>
        <xdr:cNvSpPr/>
      </xdr:nvSpPr>
      <xdr:spPr>
        <a:xfrm>
          <a:off x="1968500" y="164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94212</xdr:rowOff>
    </xdr:from>
    <xdr:ext cx="599010" cy="259045"/>
    <xdr:sp macro="" textlink="">
      <xdr:nvSpPr>
        <xdr:cNvPr id="259" name="テキスト ボックス 258"/>
        <xdr:cNvSpPr txBox="1"/>
      </xdr:nvSpPr>
      <xdr:spPr>
        <a:xfrm>
          <a:off x="1719795" y="1621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112765</xdr:rowOff>
    </xdr:from>
    <xdr:to>
      <xdr:col>6</xdr:col>
      <xdr:colOff>38100</xdr:colOff>
      <xdr:row>97</xdr:row>
      <xdr:rowOff>42915</xdr:rowOff>
    </xdr:to>
    <xdr:sp macro="" textlink="">
      <xdr:nvSpPr>
        <xdr:cNvPr id="260" name="楕円 259"/>
        <xdr:cNvSpPr/>
      </xdr:nvSpPr>
      <xdr:spPr>
        <a:xfrm>
          <a:off x="1079500" y="165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59442</xdr:rowOff>
    </xdr:from>
    <xdr:ext cx="599010" cy="259045"/>
    <xdr:sp macro="" textlink="">
      <xdr:nvSpPr>
        <xdr:cNvPr id="261" name="テキスト ボックス 260"/>
        <xdr:cNvSpPr txBox="1"/>
      </xdr:nvSpPr>
      <xdr:spPr>
        <a:xfrm>
          <a:off x="830795" y="1634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52413</xdr:rowOff>
    </xdr:from>
    <xdr:to>
      <xdr:col>54</xdr:col>
      <xdr:colOff>189865</xdr:colOff>
      <xdr:row>38</xdr:row>
      <xdr:rowOff>84849</xdr:rowOff>
    </xdr:to>
    <xdr:cxnSp macro="">
      <xdr:nvCxnSpPr>
        <xdr:cNvPr id="286" name="直線コネクタ 285"/>
        <xdr:cNvCxnSpPr/>
      </xdr:nvCxnSpPr>
      <xdr:spPr>
        <a:xfrm flipV="1">
          <a:off x="10475595" y="6224613"/>
          <a:ext cx="1270" cy="37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88676</xdr:rowOff>
    </xdr:from>
    <xdr:ext cx="534377" cy="259045"/>
    <xdr:sp macro="" textlink="">
      <xdr:nvSpPr>
        <xdr:cNvPr id="287" name="補助費等最小値テキスト"/>
        <xdr:cNvSpPr txBox="1"/>
      </xdr:nvSpPr>
      <xdr:spPr>
        <a:xfrm>
          <a:off x="10528300" y="660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84849</xdr:rowOff>
    </xdr:from>
    <xdr:to>
      <xdr:col>55</xdr:col>
      <xdr:colOff>88900</xdr:colOff>
      <xdr:row>38</xdr:row>
      <xdr:rowOff>84849</xdr:rowOff>
    </xdr:to>
    <xdr:cxnSp macro="">
      <xdr:nvCxnSpPr>
        <xdr:cNvPr id="288" name="直線コネクタ 287"/>
        <xdr:cNvCxnSpPr/>
      </xdr:nvCxnSpPr>
      <xdr:spPr>
        <a:xfrm>
          <a:off x="10388600" y="659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170540</xdr:rowOff>
    </xdr:from>
    <xdr:ext cx="534377" cy="259045"/>
    <xdr:sp macro="" textlink="">
      <xdr:nvSpPr>
        <xdr:cNvPr id="289" name="補助費等最大値テキスト"/>
        <xdr:cNvSpPr txBox="1"/>
      </xdr:nvSpPr>
      <xdr:spPr>
        <a:xfrm>
          <a:off x="10528300" y="599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52413</xdr:rowOff>
    </xdr:from>
    <xdr:to>
      <xdr:col>55</xdr:col>
      <xdr:colOff>88900</xdr:colOff>
      <xdr:row>36</xdr:row>
      <xdr:rowOff>52413</xdr:rowOff>
    </xdr:to>
    <xdr:cxnSp macro="">
      <xdr:nvCxnSpPr>
        <xdr:cNvPr id="290" name="直線コネクタ 289"/>
        <xdr:cNvCxnSpPr/>
      </xdr:nvCxnSpPr>
      <xdr:spPr>
        <a:xfrm>
          <a:off x="10388600" y="62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120764</xdr:rowOff>
    </xdr:from>
    <xdr:to>
      <xdr:col>55</xdr:col>
      <xdr:colOff>0</xdr:colOff>
      <xdr:row>37</xdr:row>
      <xdr:rowOff>24740</xdr:rowOff>
    </xdr:to>
    <xdr:cxnSp macro="">
      <xdr:nvCxnSpPr>
        <xdr:cNvPr id="291" name="直線コネクタ 290"/>
        <xdr:cNvCxnSpPr/>
      </xdr:nvCxnSpPr>
      <xdr:spPr>
        <a:xfrm flipV="1">
          <a:off x="9639300" y="6292964"/>
          <a:ext cx="838200" cy="7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126750</xdr:rowOff>
    </xdr:from>
    <xdr:ext cx="534377" cy="259045"/>
    <xdr:sp macro="" textlink="">
      <xdr:nvSpPr>
        <xdr:cNvPr id="292" name="補助費等平均値テキスト"/>
        <xdr:cNvSpPr txBox="1"/>
      </xdr:nvSpPr>
      <xdr:spPr>
        <a:xfrm>
          <a:off x="10528300" y="6298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148323</xdr:rowOff>
    </xdr:from>
    <xdr:to>
      <xdr:col>55</xdr:col>
      <xdr:colOff>50800</xdr:colOff>
      <xdr:row>37</xdr:row>
      <xdr:rowOff>78473</xdr:rowOff>
    </xdr:to>
    <xdr:sp macro="" textlink="">
      <xdr:nvSpPr>
        <xdr:cNvPr id="293" name="フローチャート: 判断 292"/>
        <xdr:cNvSpPr/>
      </xdr:nvSpPr>
      <xdr:spPr>
        <a:xfrm>
          <a:off x="10426700" y="632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143954</xdr:rowOff>
    </xdr:from>
    <xdr:to>
      <xdr:col>50</xdr:col>
      <xdr:colOff>114300</xdr:colOff>
      <xdr:row>37</xdr:row>
      <xdr:rowOff>24740</xdr:rowOff>
    </xdr:to>
    <xdr:cxnSp macro="">
      <xdr:nvCxnSpPr>
        <xdr:cNvPr id="294" name="直線コネクタ 293"/>
        <xdr:cNvCxnSpPr/>
      </xdr:nvCxnSpPr>
      <xdr:spPr>
        <a:xfrm>
          <a:off x="8750300" y="5116004"/>
          <a:ext cx="889000" cy="125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164998</xdr:rowOff>
    </xdr:from>
    <xdr:to>
      <xdr:col>50</xdr:col>
      <xdr:colOff>165100</xdr:colOff>
      <xdr:row>37</xdr:row>
      <xdr:rowOff>95148</xdr:rowOff>
    </xdr:to>
    <xdr:sp macro="" textlink="">
      <xdr:nvSpPr>
        <xdr:cNvPr id="295" name="フローチャート: 判断 294"/>
        <xdr:cNvSpPr/>
      </xdr:nvSpPr>
      <xdr:spPr>
        <a:xfrm>
          <a:off x="9588500" y="63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86275</xdr:rowOff>
    </xdr:from>
    <xdr:ext cx="534377" cy="259045"/>
    <xdr:sp macro="" textlink="">
      <xdr:nvSpPr>
        <xdr:cNvPr id="296" name="テキスト ボックス 295"/>
        <xdr:cNvSpPr txBox="1"/>
      </xdr:nvSpPr>
      <xdr:spPr>
        <a:xfrm>
          <a:off x="9372111" y="64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143954</xdr:rowOff>
    </xdr:from>
    <xdr:to>
      <xdr:col>45</xdr:col>
      <xdr:colOff>177800</xdr:colOff>
      <xdr:row>37</xdr:row>
      <xdr:rowOff>125768</xdr:rowOff>
    </xdr:to>
    <xdr:cxnSp macro="">
      <xdr:nvCxnSpPr>
        <xdr:cNvPr id="297" name="直線コネクタ 296"/>
        <xdr:cNvCxnSpPr/>
      </xdr:nvCxnSpPr>
      <xdr:spPr>
        <a:xfrm flipV="1">
          <a:off x="7861300" y="5116004"/>
          <a:ext cx="889000" cy="135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81966</xdr:rowOff>
    </xdr:from>
    <xdr:to>
      <xdr:col>46</xdr:col>
      <xdr:colOff>38100</xdr:colOff>
      <xdr:row>30</xdr:row>
      <xdr:rowOff>12116</xdr:rowOff>
    </xdr:to>
    <xdr:sp macro="" textlink="">
      <xdr:nvSpPr>
        <xdr:cNvPr id="298" name="フローチャート: 判断 297"/>
        <xdr:cNvSpPr/>
      </xdr:nvSpPr>
      <xdr:spPr>
        <a:xfrm>
          <a:off x="8699500" y="505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28643</xdr:rowOff>
    </xdr:from>
    <xdr:ext cx="599010" cy="259045"/>
    <xdr:sp macro="" textlink="">
      <xdr:nvSpPr>
        <xdr:cNvPr id="299" name="テキスト ボックス 298"/>
        <xdr:cNvSpPr txBox="1"/>
      </xdr:nvSpPr>
      <xdr:spPr>
        <a:xfrm>
          <a:off x="8450795" y="482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125768</xdr:rowOff>
    </xdr:from>
    <xdr:to>
      <xdr:col>41</xdr:col>
      <xdr:colOff>50800</xdr:colOff>
      <xdr:row>37</xdr:row>
      <xdr:rowOff>148425</xdr:rowOff>
    </xdr:to>
    <xdr:cxnSp macro="">
      <xdr:nvCxnSpPr>
        <xdr:cNvPr id="300" name="直線コネクタ 299"/>
        <xdr:cNvCxnSpPr/>
      </xdr:nvCxnSpPr>
      <xdr:spPr>
        <a:xfrm flipV="1">
          <a:off x="6972300" y="6469418"/>
          <a:ext cx="889000" cy="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161074</xdr:rowOff>
    </xdr:from>
    <xdr:to>
      <xdr:col>41</xdr:col>
      <xdr:colOff>101600</xdr:colOff>
      <xdr:row>38</xdr:row>
      <xdr:rowOff>91224</xdr:rowOff>
    </xdr:to>
    <xdr:sp macro="" textlink="">
      <xdr:nvSpPr>
        <xdr:cNvPr id="301" name="フローチャート: 判断 300"/>
        <xdr:cNvSpPr/>
      </xdr:nvSpPr>
      <xdr:spPr>
        <a:xfrm>
          <a:off x="7810500" y="650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82351</xdr:rowOff>
    </xdr:from>
    <xdr:ext cx="534377" cy="259045"/>
    <xdr:sp macro="" textlink="">
      <xdr:nvSpPr>
        <xdr:cNvPr id="302" name="テキスト ボックス 301"/>
        <xdr:cNvSpPr txBox="1"/>
      </xdr:nvSpPr>
      <xdr:spPr>
        <a:xfrm>
          <a:off x="7594111" y="65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19101</xdr:rowOff>
    </xdr:from>
    <xdr:to>
      <xdr:col>36</xdr:col>
      <xdr:colOff>165100</xdr:colOff>
      <xdr:row>38</xdr:row>
      <xdr:rowOff>120701</xdr:rowOff>
    </xdr:to>
    <xdr:sp macro="" textlink="">
      <xdr:nvSpPr>
        <xdr:cNvPr id="303" name="フローチャート: 判断 302"/>
        <xdr:cNvSpPr/>
      </xdr:nvSpPr>
      <xdr:spPr>
        <a:xfrm>
          <a:off x="6921500" y="653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111828</xdr:rowOff>
    </xdr:from>
    <xdr:ext cx="534377" cy="259045"/>
    <xdr:sp macro="" textlink="">
      <xdr:nvSpPr>
        <xdr:cNvPr id="304" name="テキスト ボックス 303"/>
        <xdr:cNvSpPr txBox="1"/>
      </xdr:nvSpPr>
      <xdr:spPr>
        <a:xfrm>
          <a:off x="6705111" y="662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69964</xdr:rowOff>
    </xdr:from>
    <xdr:to>
      <xdr:col>55</xdr:col>
      <xdr:colOff>50800</xdr:colOff>
      <xdr:row>37</xdr:row>
      <xdr:rowOff>114</xdr:rowOff>
    </xdr:to>
    <xdr:sp macro="" textlink="">
      <xdr:nvSpPr>
        <xdr:cNvPr id="310" name="楕円 309"/>
        <xdr:cNvSpPr/>
      </xdr:nvSpPr>
      <xdr:spPr>
        <a:xfrm>
          <a:off x="10426700" y="624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156341</xdr:rowOff>
    </xdr:from>
    <xdr:ext cx="534377" cy="259045"/>
    <xdr:sp macro="" textlink="">
      <xdr:nvSpPr>
        <xdr:cNvPr id="311" name="補助費等該当値テキスト"/>
        <xdr:cNvSpPr txBox="1"/>
      </xdr:nvSpPr>
      <xdr:spPr>
        <a:xfrm>
          <a:off x="10528300" y="615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145390</xdr:rowOff>
    </xdr:from>
    <xdr:to>
      <xdr:col>50</xdr:col>
      <xdr:colOff>165100</xdr:colOff>
      <xdr:row>37</xdr:row>
      <xdr:rowOff>75540</xdr:rowOff>
    </xdr:to>
    <xdr:sp macro="" textlink="">
      <xdr:nvSpPr>
        <xdr:cNvPr id="312" name="楕円 311"/>
        <xdr:cNvSpPr/>
      </xdr:nvSpPr>
      <xdr:spPr>
        <a:xfrm>
          <a:off x="9588500" y="63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92067</xdr:rowOff>
    </xdr:from>
    <xdr:ext cx="534377" cy="259045"/>
    <xdr:sp macro="" textlink="">
      <xdr:nvSpPr>
        <xdr:cNvPr id="313" name="テキスト ボックス 312"/>
        <xdr:cNvSpPr txBox="1"/>
      </xdr:nvSpPr>
      <xdr:spPr>
        <a:xfrm>
          <a:off x="9372111" y="609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93154</xdr:rowOff>
    </xdr:from>
    <xdr:to>
      <xdr:col>46</xdr:col>
      <xdr:colOff>38100</xdr:colOff>
      <xdr:row>30</xdr:row>
      <xdr:rowOff>23304</xdr:rowOff>
    </xdr:to>
    <xdr:sp macro="" textlink="">
      <xdr:nvSpPr>
        <xdr:cNvPr id="314" name="楕円 313"/>
        <xdr:cNvSpPr/>
      </xdr:nvSpPr>
      <xdr:spPr>
        <a:xfrm>
          <a:off x="8699500" y="50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14431</xdr:rowOff>
    </xdr:from>
    <xdr:ext cx="599010" cy="259045"/>
    <xdr:sp macro="" textlink="">
      <xdr:nvSpPr>
        <xdr:cNvPr id="315" name="テキスト ボックス 314"/>
        <xdr:cNvSpPr txBox="1"/>
      </xdr:nvSpPr>
      <xdr:spPr>
        <a:xfrm>
          <a:off x="8450795" y="515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74968</xdr:rowOff>
    </xdr:from>
    <xdr:to>
      <xdr:col>41</xdr:col>
      <xdr:colOff>101600</xdr:colOff>
      <xdr:row>38</xdr:row>
      <xdr:rowOff>5118</xdr:rowOff>
    </xdr:to>
    <xdr:sp macro="" textlink="">
      <xdr:nvSpPr>
        <xdr:cNvPr id="316" name="楕円 315"/>
        <xdr:cNvSpPr/>
      </xdr:nvSpPr>
      <xdr:spPr>
        <a:xfrm>
          <a:off x="7810500" y="64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21645</xdr:rowOff>
    </xdr:from>
    <xdr:ext cx="534377" cy="259045"/>
    <xdr:sp macro="" textlink="">
      <xdr:nvSpPr>
        <xdr:cNvPr id="317" name="テキスト ボックス 316"/>
        <xdr:cNvSpPr txBox="1"/>
      </xdr:nvSpPr>
      <xdr:spPr>
        <a:xfrm>
          <a:off x="7594111" y="619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97625</xdr:rowOff>
    </xdr:from>
    <xdr:to>
      <xdr:col>36</xdr:col>
      <xdr:colOff>165100</xdr:colOff>
      <xdr:row>38</xdr:row>
      <xdr:rowOff>27775</xdr:rowOff>
    </xdr:to>
    <xdr:sp macro="" textlink="">
      <xdr:nvSpPr>
        <xdr:cNvPr id="318" name="楕円 317"/>
        <xdr:cNvSpPr/>
      </xdr:nvSpPr>
      <xdr:spPr>
        <a:xfrm>
          <a:off x="6921500" y="64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44302</xdr:rowOff>
    </xdr:from>
    <xdr:ext cx="534377" cy="259045"/>
    <xdr:sp macro="" textlink="">
      <xdr:nvSpPr>
        <xdr:cNvPr id="319" name="テキスト ボックス 318"/>
        <xdr:cNvSpPr txBox="1"/>
      </xdr:nvSpPr>
      <xdr:spPr>
        <a:xfrm>
          <a:off x="6705111" y="621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79940</xdr:rowOff>
    </xdr:from>
    <xdr:to>
      <xdr:col>54</xdr:col>
      <xdr:colOff>189865</xdr:colOff>
      <xdr:row>57</xdr:row>
      <xdr:rowOff>157245</xdr:rowOff>
    </xdr:to>
    <xdr:cxnSp macro="">
      <xdr:nvCxnSpPr>
        <xdr:cNvPr id="344" name="直線コネクタ 343"/>
        <xdr:cNvCxnSpPr/>
      </xdr:nvCxnSpPr>
      <xdr:spPr>
        <a:xfrm flipV="1">
          <a:off x="10475595" y="8652440"/>
          <a:ext cx="1270" cy="127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161072</xdr:rowOff>
    </xdr:from>
    <xdr:ext cx="534377" cy="259045"/>
    <xdr:sp macro="" textlink="">
      <xdr:nvSpPr>
        <xdr:cNvPr id="345" name="普通建設事業費最小値テキスト"/>
        <xdr:cNvSpPr txBox="1"/>
      </xdr:nvSpPr>
      <xdr:spPr>
        <a:xfrm>
          <a:off x="10528300" y="99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157245</xdr:rowOff>
    </xdr:from>
    <xdr:to>
      <xdr:col>55</xdr:col>
      <xdr:colOff>88900</xdr:colOff>
      <xdr:row>57</xdr:row>
      <xdr:rowOff>157245</xdr:rowOff>
    </xdr:to>
    <xdr:cxnSp macro="">
      <xdr:nvCxnSpPr>
        <xdr:cNvPr id="346" name="直線コネクタ 345"/>
        <xdr:cNvCxnSpPr/>
      </xdr:nvCxnSpPr>
      <xdr:spPr>
        <a:xfrm>
          <a:off x="10388600" y="992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26617</xdr:rowOff>
    </xdr:from>
    <xdr:ext cx="534377" cy="259045"/>
    <xdr:sp macro="" textlink="">
      <xdr:nvSpPr>
        <xdr:cNvPr id="347" name="普通建設事業費最大値テキスト"/>
        <xdr:cNvSpPr txBox="1"/>
      </xdr:nvSpPr>
      <xdr:spPr>
        <a:xfrm>
          <a:off x="10528300" y="84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79940</xdr:rowOff>
    </xdr:from>
    <xdr:to>
      <xdr:col>55</xdr:col>
      <xdr:colOff>88900</xdr:colOff>
      <xdr:row>50</xdr:row>
      <xdr:rowOff>79940</xdr:rowOff>
    </xdr:to>
    <xdr:cxnSp macro="">
      <xdr:nvCxnSpPr>
        <xdr:cNvPr id="348" name="直線コネクタ 347"/>
        <xdr:cNvCxnSpPr/>
      </xdr:nvCxnSpPr>
      <xdr:spPr>
        <a:xfrm>
          <a:off x="10388600" y="86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94323</xdr:rowOff>
    </xdr:from>
    <xdr:to>
      <xdr:col>55</xdr:col>
      <xdr:colOff>0</xdr:colOff>
      <xdr:row>57</xdr:row>
      <xdr:rowOff>157245</xdr:rowOff>
    </xdr:to>
    <xdr:cxnSp macro="">
      <xdr:nvCxnSpPr>
        <xdr:cNvPr id="349" name="直線コネクタ 348"/>
        <xdr:cNvCxnSpPr/>
      </xdr:nvCxnSpPr>
      <xdr:spPr>
        <a:xfrm>
          <a:off x="9639300" y="9524073"/>
          <a:ext cx="838200" cy="40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147915</xdr:rowOff>
    </xdr:from>
    <xdr:ext cx="534377" cy="259045"/>
    <xdr:sp macro="" textlink="">
      <xdr:nvSpPr>
        <xdr:cNvPr id="350" name="普通建設事業費平均値テキスト"/>
        <xdr:cNvSpPr txBox="1"/>
      </xdr:nvSpPr>
      <xdr:spPr>
        <a:xfrm>
          <a:off x="10528300" y="9234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125038</xdr:rowOff>
    </xdr:from>
    <xdr:to>
      <xdr:col>55</xdr:col>
      <xdr:colOff>50800</xdr:colOff>
      <xdr:row>55</xdr:row>
      <xdr:rowOff>55188</xdr:rowOff>
    </xdr:to>
    <xdr:sp macro="" textlink="">
      <xdr:nvSpPr>
        <xdr:cNvPr id="351" name="フローチャート: 判断 350"/>
        <xdr:cNvSpPr/>
      </xdr:nvSpPr>
      <xdr:spPr>
        <a:xfrm>
          <a:off x="10426700" y="93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94323</xdr:rowOff>
    </xdr:from>
    <xdr:to>
      <xdr:col>50</xdr:col>
      <xdr:colOff>114300</xdr:colOff>
      <xdr:row>56</xdr:row>
      <xdr:rowOff>51365</xdr:rowOff>
    </xdr:to>
    <xdr:cxnSp macro="">
      <xdr:nvCxnSpPr>
        <xdr:cNvPr id="352" name="直線コネクタ 351"/>
        <xdr:cNvCxnSpPr/>
      </xdr:nvCxnSpPr>
      <xdr:spPr>
        <a:xfrm flipV="1">
          <a:off x="8750300" y="9524073"/>
          <a:ext cx="889000" cy="12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134544</xdr:rowOff>
    </xdr:from>
    <xdr:to>
      <xdr:col>50</xdr:col>
      <xdr:colOff>165100</xdr:colOff>
      <xdr:row>55</xdr:row>
      <xdr:rowOff>64694</xdr:rowOff>
    </xdr:to>
    <xdr:sp macro="" textlink="">
      <xdr:nvSpPr>
        <xdr:cNvPr id="353" name="フローチャート: 判断 352"/>
        <xdr:cNvSpPr/>
      </xdr:nvSpPr>
      <xdr:spPr>
        <a:xfrm>
          <a:off x="9588500" y="939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81221</xdr:rowOff>
    </xdr:from>
    <xdr:ext cx="534377" cy="259045"/>
    <xdr:sp macro="" textlink="">
      <xdr:nvSpPr>
        <xdr:cNvPr id="354" name="テキスト ボックス 353"/>
        <xdr:cNvSpPr txBox="1"/>
      </xdr:nvSpPr>
      <xdr:spPr>
        <a:xfrm>
          <a:off x="9372111" y="916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64205</xdr:rowOff>
    </xdr:from>
    <xdr:to>
      <xdr:col>45</xdr:col>
      <xdr:colOff>177800</xdr:colOff>
      <xdr:row>56</xdr:row>
      <xdr:rowOff>51365</xdr:rowOff>
    </xdr:to>
    <xdr:cxnSp macro="">
      <xdr:nvCxnSpPr>
        <xdr:cNvPr id="355" name="直線コネクタ 354"/>
        <xdr:cNvCxnSpPr/>
      </xdr:nvCxnSpPr>
      <xdr:spPr>
        <a:xfrm>
          <a:off x="7861300" y="9493955"/>
          <a:ext cx="889000" cy="15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71793</xdr:rowOff>
    </xdr:from>
    <xdr:to>
      <xdr:col>46</xdr:col>
      <xdr:colOff>38100</xdr:colOff>
      <xdr:row>57</xdr:row>
      <xdr:rowOff>1943</xdr:rowOff>
    </xdr:to>
    <xdr:sp macro="" textlink="">
      <xdr:nvSpPr>
        <xdr:cNvPr id="356" name="フローチャート: 判断 355"/>
        <xdr:cNvSpPr/>
      </xdr:nvSpPr>
      <xdr:spPr>
        <a:xfrm>
          <a:off x="8699500" y="9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164520</xdr:rowOff>
    </xdr:from>
    <xdr:ext cx="534377" cy="259045"/>
    <xdr:sp macro="" textlink="">
      <xdr:nvSpPr>
        <xdr:cNvPr id="357" name="テキスト ボックス 356"/>
        <xdr:cNvSpPr txBox="1"/>
      </xdr:nvSpPr>
      <xdr:spPr>
        <a:xfrm>
          <a:off x="8483111" y="976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64205</xdr:rowOff>
    </xdr:from>
    <xdr:to>
      <xdr:col>41</xdr:col>
      <xdr:colOff>50800</xdr:colOff>
      <xdr:row>57</xdr:row>
      <xdr:rowOff>25191</xdr:rowOff>
    </xdr:to>
    <xdr:cxnSp macro="">
      <xdr:nvCxnSpPr>
        <xdr:cNvPr id="358" name="直線コネクタ 357"/>
        <xdr:cNvCxnSpPr/>
      </xdr:nvCxnSpPr>
      <xdr:spPr>
        <a:xfrm flipV="1">
          <a:off x="6972300" y="9493955"/>
          <a:ext cx="889000" cy="30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88081</xdr:rowOff>
    </xdr:from>
    <xdr:to>
      <xdr:col>41</xdr:col>
      <xdr:colOff>101600</xdr:colOff>
      <xdr:row>56</xdr:row>
      <xdr:rowOff>18231</xdr:rowOff>
    </xdr:to>
    <xdr:sp macro="" textlink="">
      <xdr:nvSpPr>
        <xdr:cNvPr id="359" name="フローチャート: 判断 358"/>
        <xdr:cNvSpPr/>
      </xdr:nvSpPr>
      <xdr:spPr>
        <a:xfrm>
          <a:off x="7810500" y="95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9358</xdr:rowOff>
    </xdr:from>
    <xdr:ext cx="534377" cy="259045"/>
    <xdr:sp macro="" textlink="">
      <xdr:nvSpPr>
        <xdr:cNvPr id="360" name="テキスト ボックス 359"/>
        <xdr:cNvSpPr txBox="1"/>
      </xdr:nvSpPr>
      <xdr:spPr>
        <a:xfrm>
          <a:off x="7594111" y="96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43828</xdr:rowOff>
    </xdr:from>
    <xdr:to>
      <xdr:col>36</xdr:col>
      <xdr:colOff>165100</xdr:colOff>
      <xdr:row>56</xdr:row>
      <xdr:rowOff>145428</xdr:rowOff>
    </xdr:to>
    <xdr:sp macro="" textlink="">
      <xdr:nvSpPr>
        <xdr:cNvPr id="361" name="フローチャート: 判断 360"/>
        <xdr:cNvSpPr/>
      </xdr:nvSpPr>
      <xdr:spPr>
        <a:xfrm>
          <a:off x="6921500" y="964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161955</xdr:rowOff>
    </xdr:from>
    <xdr:ext cx="534377" cy="259045"/>
    <xdr:sp macro="" textlink="">
      <xdr:nvSpPr>
        <xdr:cNvPr id="362" name="テキスト ボックス 361"/>
        <xdr:cNvSpPr txBox="1"/>
      </xdr:nvSpPr>
      <xdr:spPr>
        <a:xfrm>
          <a:off x="6705111" y="94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106445</xdr:rowOff>
    </xdr:from>
    <xdr:to>
      <xdr:col>55</xdr:col>
      <xdr:colOff>50800</xdr:colOff>
      <xdr:row>58</xdr:row>
      <xdr:rowOff>36595</xdr:rowOff>
    </xdr:to>
    <xdr:sp macro="" textlink="">
      <xdr:nvSpPr>
        <xdr:cNvPr id="368" name="楕円 367"/>
        <xdr:cNvSpPr/>
      </xdr:nvSpPr>
      <xdr:spPr>
        <a:xfrm>
          <a:off x="10426700" y="98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21372</xdr:rowOff>
    </xdr:from>
    <xdr:ext cx="534377" cy="259045"/>
    <xdr:sp macro="" textlink="">
      <xdr:nvSpPr>
        <xdr:cNvPr id="369" name="普通建設事業費該当値テキスト"/>
        <xdr:cNvSpPr txBox="1"/>
      </xdr:nvSpPr>
      <xdr:spPr>
        <a:xfrm>
          <a:off x="10528300" y="97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43523</xdr:rowOff>
    </xdr:from>
    <xdr:to>
      <xdr:col>50</xdr:col>
      <xdr:colOff>165100</xdr:colOff>
      <xdr:row>55</xdr:row>
      <xdr:rowOff>145123</xdr:rowOff>
    </xdr:to>
    <xdr:sp macro="" textlink="">
      <xdr:nvSpPr>
        <xdr:cNvPr id="370" name="楕円 369"/>
        <xdr:cNvSpPr/>
      </xdr:nvSpPr>
      <xdr:spPr>
        <a:xfrm>
          <a:off x="9588500" y="947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136250</xdr:rowOff>
    </xdr:from>
    <xdr:ext cx="534377" cy="259045"/>
    <xdr:sp macro="" textlink="">
      <xdr:nvSpPr>
        <xdr:cNvPr id="371" name="テキスト ボックス 370"/>
        <xdr:cNvSpPr txBox="1"/>
      </xdr:nvSpPr>
      <xdr:spPr>
        <a:xfrm>
          <a:off x="9372111" y="956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565</xdr:rowOff>
    </xdr:from>
    <xdr:to>
      <xdr:col>46</xdr:col>
      <xdr:colOff>38100</xdr:colOff>
      <xdr:row>56</xdr:row>
      <xdr:rowOff>102165</xdr:rowOff>
    </xdr:to>
    <xdr:sp macro="" textlink="">
      <xdr:nvSpPr>
        <xdr:cNvPr id="372" name="楕円 371"/>
        <xdr:cNvSpPr/>
      </xdr:nvSpPr>
      <xdr:spPr>
        <a:xfrm>
          <a:off x="8699500" y="96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118692</xdr:rowOff>
    </xdr:from>
    <xdr:ext cx="534377" cy="259045"/>
    <xdr:sp macro="" textlink="">
      <xdr:nvSpPr>
        <xdr:cNvPr id="373" name="テキスト ボックス 372"/>
        <xdr:cNvSpPr txBox="1"/>
      </xdr:nvSpPr>
      <xdr:spPr>
        <a:xfrm>
          <a:off x="8483111" y="937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13405</xdr:rowOff>
    </xdr:from>
    <xdr:to>
      <xdr:col>41</xdr:col>
      <xdr:colOff>101600</xdr:colOff>
      <xdr:row>55</xdr:row>
      <xdr:rowOff>115005</xdr:rowOff>
    </xdr:to>
    <xdr:sp macro="" textlink="">
      <xdr:nvSpPr>
        <xdr:cNvPr id="374" name="楕円 373"/>
        <xdr:cNvSpPr/>
      </xdr:nvSpPr>
      <xdr:spPr>
        <a:xfrm>
          <a:off x="7810500" y="94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131532</xdr:rowOff>
    </xdr:from>
    <xdr:ext cx="534377" cy="259045"/>
    <xdr:sp macro="" textlink="">
      <xdr:nvSpPr>
        <xdr:cNvPr id="375" name="テキスト ボックス 374"/>
        <xdr:cNvSpPr txBox="1"/>
      </xdr:nvSpPr>
      <xdr:spPr>
        <a:xfrm>
          <a:off x="7594111" y="921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145841</xdr:rowOff>
    </xdr:from>
    <xdr:to>
      <xdr:col>36</xdr:col>
      <xdr:colOff>165100</xdr:colOff>
      <xdr:row>57</xdr:row>
      <xdr:rowOff>75991</xdr:rowOff>
    </xdr:to>
    <xdr:sp macro="" textlink="">
      <xdr:nvSpPr>
        <xdr:cNvPr id="376" name="楕円 375"/>
        <xdr:cNvSpPr/>
      </xdr:nvSpPr>
      <xdr:spPr>
        <a:xfrm>
          <a:off x="6921500" y="97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67118</xdr:rowOff>
    </xdr:from>
    <xdr:ext cx="534377" cy="259045"/>
    <xdr:sp macro="" textlink="">
      <xdr:nvSpPr>
        <xdr:cNvPr id="377" name="テキスト ボックス 376"/>
        <xdr:cNvSpPr txBox="1"/>
      </xdr:nvSpPr>
      <xdr:spPr>
        <a:xfrm>
          <a:off x="6705111" y="983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25629</xdr:rowOff>
    </xdr:from>
    <xdr:to>
      <xdr:col>54</xdr:col>
      <xdr:colOff>189865</xdr:colOff>
      <xdr:row>78</xdr:row>
      <xdr:rowOff>91328</xdr:rowOff>
    </xdr:to>
    <xdr:cxnSp macro="">
      <xdr:nvCxnSpPr>
        <xdr:cNvPr id="399" name="直線コネクタ 398"/>
        <xdr:cNvCxnSpPr/>
      </xdr:nvCxnSpPr>
      <xdr:spPr>
        <a:xfrm flipV="1">
          <a:off x="10475595" y="12027129"/>
          <a:ext cx="1270" cy="143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95155</xdr:rowOff>
    </xdr:from>
    <xdr:ext cx="469744" cy="259045"/>
    <xdr:sp macro="" textlink="">
      <xdr:nvSpPr>
        <xdr:cNvPr id="400" name="普通建設事業費 （ うち新規整備　）最小値テキスト"/>
        <xdr:cNvSpPr txBox="1"/>
      </xdr:nvSpPr>
      <xdr:spPr>
        <a:xfrm>
          <a:off x="10528300" y="134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91328</xdr:rowOff>
    </xdr:from>
    <xdr:to>
      <xdr:col>55</xdr:col>
      <xdr:colOff>88900</xdr:colOff>
      <xdr:row>78</xdr:row>
      <xdr:rowOff>91328</xdr:rowOff>
    </xdr:to>
    <xdr:cxnSp macro="">
      <xdr:nvCxnSpPr>
        <xdr:cNvPr id="401" name="直線コネクタ 400"/>
        <xdr:cNvCxnSpPr/>
      </xdr:nvCxnSpPr>
      <xdr:spPr>
        <a:xfrm>
          <a:off x="10388600" y="1346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143756</xdr:rowOff>
    </xdr:from>
    <xdr:ext cx="534377" cy="259045"/>
    <xdr:sp macro="" textlink="">
      <xdr:nvSpPr>
        <xdr:cNvPr id="402" name="普通建設事業費 （ うち新規整備　）最大値テキスト"/>
        <xdr:cNvSpPr txBox="1"/>
      </xdr:nvSpPr>
      <xdr:spPr>
        <a:xfrm>
          <a:off x="10528300" y="11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25629</xdr:rowOff>
    </xdr:from>
    <xdr:to>
      <xdr:col>55</xdr:col>
      <xdr:colOff>88900</xdr:colOff>
      <xdr:row>70</xdr:row>
      <xdr:rowOff>25629</xdr:rowOff>
    </xdr:to>
    <xdr:cxnSp macro="">
      <xdr:nvCxnSpPr>
        <xdr:cNvPr id="403" name="直線コネクタ 402"/>
        <xdr:cNvCxnSpPr/>
      </xdr:nvCxnSpPr>
      <xdr:spPr>
        <a:xfrm>
          <a:off x="10388600" y="1202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61747</xdr:rowOff>
    </xdr:from>
    <xdr:to>
      <xdr:col>55</xdr:col>
      <xdr:colOff>0</xdr:colOff>
      <xdr:row>76</xdr:row>
      <xdr:rowOff>78389</xdr:rowOff>
    </xdr:to>
    <xdr:cxnSp macro="">
      <xdr:nvCxnSpPr>
        <xdr:cNvPr id="404" name="直線コネクタ 403"/>
        <xdr:cNvCxnSpPr/>
      </xdr:nvCxnSpPr>
      <xdr:spPr>
        <a:xfrm flipV="1">
          <a:off x="9639300" y="12920497"/>
          <a:ext cx="838200" cy="18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92940</xdr:rowOff>
    </xdr:from>
    <xdr:ext cx="534377" cy="259045"/>
    <xdr:sp macro="" textlink="">
      <xdr:nvSpPr>
        <xdr:cNvPr id="405" name="普通建設事業費 （ うち新規整備　）平均値テキスト"/>
        <xdr:cNvSpPr txBox="1"/>
      </xdr:nvSpPr>
      <xdr:spPr>
        <a:xfrm>
          <a:off x="10528300" y="12608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70063</xdr:rowOff>
    </xdr:from>
    <xdr:to>
      <xdr:col>55</xdr:col>
      <xdr:colOff>50800</xdr:colOff>
      <xdr:row>75</xdr:row>
      <xdr:rowOff>213</xdr:rowOff>
    </xdr:to>
    <xdr:sp macro="" textlink="">
      <xdr:nvSpPr>
        <xdr:cNvPr id="406" name="フローチャート: 判断 405"/>
        <xdr:cNvSpPr/>
      </xdr:nvSpPr>
      <xdr:spPr>
        <a:xfrm>
          <a:off x="10426700" y="127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78389</xdr:rowOff>
    </xdr:from>
    <xdr:to>
      <xdr:col>50</xdr:col>
      <xdr:colOff>114300</xdr:colOff>
      <xdr:row>76</xdr:row>
      <xdr:rowOff>112725</xdr:rowOff>
    </xdr:to>
    <xdr:cxnSp macro="">
      <xdr:nvCxnSpPr>
        <xdr:cNvPr id="407" name="直線コネクタ 406"/>
        <xdr:cNvCxnSpPr/>
      </xdr:nvCxnSpPr>
      <xdr:spPr>
        <a:xfrm flipV="1">
          <a:off x="8750300" y="13108589"/>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151354</xdr:rowOff>
    </xdr:from>
    <xdr:to>
      <xdr:col>50</xdr:col>
      <xdr:colOff>165100</xdr:colOff>
      <xdr:row>76</xdr:row>
      <xdr:rowOff>81504</xdr:rowOff>
    </xdr:to>
    <xdr:sp macro="" textlink="">
      <xdr:nvSpPr>
        <xdr:cNvPr id="408" name="フローチャート: 判断 407"/>
        <xdr:cNvSpPr/>
      </xdr:nvSpPr>
      <xdr:spPr>
        <a:xfrm>
          <a:off x="9588500" y="1301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98031</xdr:rowOff>
    </xdr:from>
    <xdr:ext cx="469744" cy="259045"/>
    <xdr:sp macro="" textlink="">
      <xdr:nvSpPr>
        <xdr:cNvPr id="409" name="テキスト ボックス 408"/>
        <xdr:cNvSpPr txBox="1"/>
      </xdr:nvSpPr>
      <xdr:spPr>
        <a:xfrm>
          <a:off x="9404428" y="1278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112725</xdr:rowOff>
    </xdr:from>
    <xdr:to>
      <xdr:col>45</xdr:col>
      <xdr:colOff>177800</xdr:colOff>
      <xdr:row>77</xdr:row>
      <xdr:rowOff>145644</xdr:rowOff>
    </xdr:to>
    <xdr:cxnSp macro="">
      <xdr:nvCxnSpPr>
        <xdr:cNvPr id="410" name="直線コネクタ 409"/>
        <xdr:cNvCxnSpPr/>
      </xdr:nvCxnSpPr>
      <xdr:spPr>
        <a:xfrm flipV="1">
          <a:off x="7861300" y="13142925"/>
          <a:ext cx="889000" cy="20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71298</xdr:rowOff>
    </xdr:from>
    <xdr:to>
      <xdr:col>46</xdr:col>
      <xdr:colOff>38100</xdr:colOff>
      <xdr:row>78</xdr:row>
      <xdr:rowOff>1448</xdr:rowOff>
    </xdr:to>
    <xdr:sp macro="" textlink="">
      <xdr:nvSpPr>
        <xdr:cNvPr id="411" name="フローチャート: 判断 410"/>
        <xdr:cNvSpPr/>
      </xdr:nvSpPr>
      <xdr:spPr>
        <a:xfrm>
          <a:off x="8699500" y="1327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164025</xdr:rowOff>
    </xdr:from>
    <xdr:ext cx="469744" cy="259045"/>
    <xdr:sp macro="" textlink="">
      <xdr:nvSpPr>
        <xdr:cNvPr id="412" name="テキスト ボックス 411"/>
        <xdr:cNvSpPr txBox="1"/>
      </xdr:nvSpPr>
      <xdr:spPr>
        <a:xfrm>
          <a:off x="8515428" y="133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145644</xdr:rowOff>
    </xdr:from>
    <xdr:to>
      <xdr:col>41</xdr:col>
      <xdr:colOff>50800</xdr:colOff>
      <xdr:row>77</xdr:row>
      <xdr:rowOff>158902</xdr:rowOff>
    </xdr:to>
    <xdr:cxnSp macro="">
      <xdr:nvCxnSpPr>
        <xdr:cNvPr id="413" name="直線コネクタ 412"/>
        <xdr:cNvCxnSpPr/>
      </xdr:nvCxnSpPr>
      <xdr:spPr>
        <a:xfrm flipV="1">
          <a:off x="6972300" y="13347294"/>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23887</xdr:rowOff>
    </xdr:from>
    <xdr:to>
      <xdr:col>41</xdr:col>
      <xdr:colOff>101600</xdr:colOff>
      <xdr:row>76</xdr:row>
      <xdr:rowOff>125487</xdr:rowOff>
    </xdr:to>
    <xdr:sp macro="" textlink="">
      <xdr:nvSpPr>
        <xdr:cNvPr id="414" name="フローチャート: 判断 413"/>
        <xdr:cNvSpPr/>
      </xdr:nvSpPr>
      <xdr:spPr>
        <a:xfrm>
          <a:off x="7810500" y="130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142013</xdr:rowOff>
    </xdr:from>
    <xdr:ext cx="469744" cy="259045"/>
    <xdr:sp macro="" textlink="">
      <xdr:nvSpPr>
        <xdr:cNvPr id="415" name="テキスト ボックス 414"/>
        <xdr:cNvSpPr txBox="1"/>
      </xdr:nvSpPr>
      <xdr:spPr>
        <a:xfrm>
          <a:off x="7626428" y="1282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101428</xdr:rowOff>
    </xdr:from>
    <xdr:to>
      <xdr:col>36</xdr:col>
      <xdr:colOff>165100</xdr:colOff>
      <xdr:row>77</xdr:row>
      <xdr:rowOff>31578</xdr:rowOff>
    </xdr:to>
    <xdr:sp macro="" textlink="">
      <xdr:nvSpPr>
        <xdr:cNvPr id="416" name="フローチャート: 判断 415"/>
        <xdr:cNvSpPr/>
      </xdr:nvSpPr>
      <xdr:spPr>
        <a:xfrm>
          <a:off x="6921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48104</xdr:rowOff>
    </xdr:from>
    <xdr:ext cx="469744" cy="259045"/>
    <xdr:sp macro="" textlink="">
      <xdr:nvSpPr>
        <xdr:cNvPr id="417" name="テキスト ボックス 416"/>
        <xdr:cNvSpPr txBox="1"/>
      </xdr:nvSpPr>
      <xdr:spPr>
        <a:xfrm>
          <a:off x="6737428" y="1290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10947</xdr:rowOff>
    </xdr:from>
    <xdr:to>
      <xdr:col>55</xdr:col>
      <xdr:colOff>50800</xdr:colOff>
      <xdr:row>75</xdr:row>
      <xdr:rowOff>112547</xdr:rowOff>
    </xdr:to>
    <xdr:sp macro="" textlink="">
      <xdr:nvSpPr>
        <xdr:cNvPr id="423" name="楕円 422"/>
        <xdr:cNvSpPr/>
      </xdr:nvSpPr>
      <xdr:spPr>
        <a:xfrm>
          <a:off x="10426700" y="128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160824</xdr:rowOff>
    </xdr:from>
    <xdr:ext cx="534377" cy="259045"/>
    <xdr:sp macro="" textlink="">
      <xdr:nvSpPr>
        <xdr:cNvPr id="424" name="普通建設事業費 （ うち新規整備　）該当値テキスト"/>
        <xdr:cNvSpPr txBox="1"/>
      </xdr:nvSpPr>
      <xdr:spPr>
        <a:xfrm>
          <a:off x="10528300" y="128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27589</xdr:rowOff>
    </xdr:from>
    <xdr:to>
      <xdr:col>50</xdr:col>
      <xdr:colOff>165100</xdr:colOff>
      <xdr:row>76</xdr:row>
      <xdr:rowOff>129189</xdr:rowOff>
    </xdr:to>
    <xdr:sp macro="" textlink="">
      <xdr:nvSpPr>
        <xdr:cNvPr id="425" name="楕円 424"/>
        <xdr:cNvSpPr/>
      </xdr:nvSpPr>
      <xdr:spPr>
        <a:xfrm>
          <a:off x="9588500" y="130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120316</xdr:rowOff>
    </xdr:from>
    <xdr:ext cx="469744" cy="259045"/>
    <xdr:sp macro="" textlink="">
      <xdr:nvSpPr>
        <xdr:cNvPr id="426" name="テキスト ボックス 425"/>
        <xdr:cNvSpPr txBox="1"/>
      </xdr:nvSpPr>
      <xdr:spPr>
        <a:xfrm>
          <a:off x="9404428" y="1315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61925</xdr:rowOff>
    </xdr:from>
    <xdr:to>
      <xdr:col>46</xdr:col>
      <xdr:colOff>38100</xdr:colOff>
      <xdr:row>76</xdr:row>
      <xdr:rowOff>163525</xdr:rowOff>
    </xdr:to>
    <xdr:sp macro="" textlink="">
      <xdr:nvSpPr>
        <xdr:cNvPr id="427" name="楕円 426"/>
        <xdr:cNvSpPr/>
      </xdr:nvSpPr>
      <xdr:spPr>
        <a:xfrm>
          <a:off x="8699500" y="130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8602</xdr:rowOff>
    </xdr:from>
    <xdr:ext cx="469744" cy="259045"/>
    <xdr:sp macro="" textlink="">
      <xdr:nvSpPr>
        <xdr:cNvPr id="428" name="テキスト ボックス 427"/>
        <xdr:cNvSpPr txBox="1"/>
      </xdr:nvSpPr>
      <xdr:spPr>
        <a:xfrm>
          <a:off x="8515428" y="1286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94844</xdr:rowOff>
    </xdr:from>
    <xdr:to>
      <xdr:col>41</xdr:col>
      <xdr:colOff>101600</xdr:colOff>
      <xdr:row>78</xdr:row>
      <xdr:rowOff>24994</xdr:rowOff>
    </xdr:to>
    <xdr:sp macro="" textlink="">
      <xdr:nvSpPr>
        <xdr:cNvPr id="429" name="楕円 428"/>
        <xdr:cNvSpPr/>
      </xdr:nvSpPr>
      <xdr:spPr>
        <a:xfrm>
          <a:off x="7810500" y="132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16121</xdr:rowOff>
    </xdr:from>
    <xdr:ext cx="469744" cy="259045"/>
    <xdr:sp macro="" textlink="">
      <xdr:nvSpPr>
        <xdr:cNvPr id="430" name="テキスト ボックス 429"/>
        <xdr:cNvSpPr txBox="1"/>
      </xdr:nvSpPr>
      <xdr:spPr>
        <a:xfrm>
          <a:off x="7626428" y="133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108102</xdr:rowOff>
    </xdr:from>
    <xdr:to>
      <xdr:col>36</xdr:col>
      <xdr:colOff>165100</xdr:colOff>
      <xdr:row>78</xdr:row>
      <xdr:rowOff>38252</xdr:rowOff>
    </xdr:to>
    <xdr:sp macro="" textlink="">
      <xdr:nvSpPr>
        <xdr:cNvPr id="431" name="楕円 430"/>
        <xdr:cNvSpPr/>
      </xdr:nvSpPr>
      <xdr:spPr>
        <a:xfrm>
          <a:off x="6921500" y="133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29379</xdr:rowOff>
    </xdr:from>
    <xdr:ext cx="469744" cy="259045"/>
    <xdr:sp macro="" textlink="">
      <xdr:nvSpPr>
        <xdr:cNvPr id="432" name="テキスト ボックス 431"/>
        <xdr:cNvSpPr txBox="1"/>
      </xdr:nvSpPr>
      <xdr:spPr>
        <a:xfrm>
          <a:off x="6737428" y="1340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3454</xdr:rowOff>
    </xdr:from>
    <xdr:to>
      <xdr:col>54</xdr:col>
      <xdr:colOff>189865</xdr:colOff>
      <xdr:row>98</xdr:row>
      <xdr:rowOff>49670</xdr:rowOff>
    </xdr:to>
    <xdr:cxnSp macro="">
      <xdr:nvCxnSpPr>
        <xdr:cNvPr id="457" name="直線コネクタ 456"/>
        <xdr:cNvCxnSpPr/>
      </xdr:nvCxnSpPr>
      <xdr:spPr>
        <a:xfrm flipV="1">
          <a:off x="10475595" y="15605404"/>
          <a:ext cx="1270" cy="124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53497</xdr:rowOff>
    </xdr:from>
    <xdr:ext cx="534377" cy="259045"/>
    <xdr:sp macro="" textlink="">
      <xdr:nvSpPr>
        <xdr:cNvPr id="458" name="普通建設事業費 （ うち更新整備　）最小値テキスト"/>
        <xdr:cNvSpPr txBox="1"/>
      </xdr:nvSpPr>
      <xdr:spPr>
        <a:xfrm>
          <a:off x="10528300" y="1685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49670</xdr:rowOff>
    </xdr:from>
    <xdr:to>
      <xdr:col>55</xdr:col>
      <xdr:colOff>88900</xdr:colOff>
      <xdr:row>98</xdr:row>
      <xdr:rowOff>49670</xdr:rowOff>
    </xdr:to>
    <xdr:cxnSp macro="">
      <xdr:nvCxnSpPr>
        <xdr:cNvPr id="459" name="直線コネクタ 458"/>
        <xdr:cNvCxnSpPr/>
      </xdr:nvCxnSpPr>
      <xdr:spPr>
        <a:xfrm>
          <a:off x="10388600" y="168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121581</xdr:rowOff>
    </xdr:from>
    <xdr:ext cx="534377" cy="259045"/>
    <xdr:sp macro="" textlink="">
      <xdr:nvSpPr>
        <xdr:cNvPr id="460" name="普通建設事業費 （ うち更新整備　）最大値テキスト"/>
        <xdr:cNvSpPr txBox="1"/>
      </xdr:nvSpPr>
      <xdr:spPr>
        <a:xfrm>
          <a:off x="10528300" y="153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3454</xdr:rowOff>
    </xdr:from>
    <xdr:to>
      <xdr:col>55</xdr:col>
      <xdr:colOff>88900</xdr:colOff>
      <xdr:row>91</xdr:row>
      <xdr:rowOff>3454</xdr:rowOff>
    </xdr:to>
    <xdr:cxnSp macro="">
      <xdr:nvCxnSpPr>
        <xdr:cNvPr id="461" name="直線コネクタ 460"/>
        <xdr:cNvCxnSpPr/>
      </xdr:nvCxnSpPr>
      <xdr:spPr>
        <a:xfrm>
          <a:off x="10388600" y="15605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119278</xdr:rowOff>
    </xdr:from>
    <xdr:to>
      <xdr:col>55</xdr:col>
      <xdr:colOff>0</xdr:colOff>
      <xdr:row>98</xdr:row>
      <xdr:rowOff>49670</xdr:rowOff>
    </xdr:to>
    <xdr:cxnSp macro="">
      <xdr:nvCxnSpPr>
        <xdr:cNvPr id="462" name="直線コネクタ 461"/>
        <xdr:cNvCxnSpPr/>
      </xdr:nvCxnSpPr>
      <xdr:spPr>
        <a:xfrm>
          <a:off x="9639300" y="16064128"/>
          <a:ext cx="838200" cy="78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24147</xdr:rowOff>
    </xdr:from>
    <xdr:ext cx="534377" cy="259045"/>
    <xdr:sp macro="" textlink="">
      <xdr:nvSpPr>
        <xdr:cNvPr id="463" name="普通建設事業費 （ うち更新整備　）平均値テキスト"/>
        <xdr:cNvSpPr txBox="1"/>
      </xdr:nvSpPr>
      <xdr:spPr>
        <a:xfrm>
          <a:off x="10528300" y="1596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1270</xdr:rowOff>
    </xdr:from>
    <xdr:to>
      <xdr:col>55</xdr:col>
      <xdr:colOff>50800</xdr:colOff>
      <xdr:row>94</xdr:row>
      <xdr:rowOff>102870</xdr:rowOff>
    </xdr:to>
    <xdr:sp macro="" textlink="">
      <xdr:nvSpPr>
        <xdr:cNvPr id="464" name="フローチャート: 判断 463"/>
        <xdr:cNvSpPr/>
      </xdr:nvSpPr>
      <xdr:spPr>
        <a:xfrm>
          <a:off x="10426700" y="1611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119278</xdr:rowOff>
    </xdr:from>
    <xdr:to>
      <xdr:col>50</xdr:col>
      <xdr:colOff>114300</xdr:colOff>
      <xdr:row>95</xdr:row>
      <xdr:rowOff>43459</xdr:rowOff>
    </xdr:to>
    <xdr:cxnSp macro="">
      <xdr:nvCxnSpPr>
        <xdr:cNvPr id="465" name="直線コネクタ 464"/>
        <xdr:cNvCxnSpPr/>
      </xdr:nvCxnSpPr>
      <xdr:spPr>
        <a:xfrm flipV="1">
          <a:off x="8750300" y="16064128"/>
          <a:ext cx="889000" cy="2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28702</xdr:rowOff>
    </xdr:from>
    <xdr:to>
      <xdr:col>50</xdr:col>
      <xdr:colOff>165100</xdr:colOff>
      <xdr:row>94</xdr:row>
      <xdr:rowOff>130302</xdr:rowOff>
    </xdr:to>
    <xdr:sp macro="" textlink="">
      <xdr:nvSpPr>
        <xdr:cNvPr id="466" name="フローチャート: 判断 465"/>
        <xdr:cNvSpPr/>
      </xdr:nvSpPr>
      <xdr:spPr>
        <a:xfrm>
          <a:off x="9588500" y="1614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121429</xdr:rowOff>
    </xdr:from>
    <xdr:ext cx="534377" cy="259045"/>
    <xdr:sp macro="" textlink="">
      <xdr:nvSpPr>
        <xdr:cNvPr id="467" name="テキスト ボックス 466"/>
        <xdr:cNvSpPr txBox="1"/>
      </xdr:nvSpPr>
      <xdr:spPr>
        <a:xfrm>
          <a:off x="9372111" y="1623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43459</xdr:rowOff>
    </xdr:from>
    <xdr:to>
      <xdr:col>45</xdr:col>
      <xdr:colOff>177800</xdr:colOff>
      <xdr:row>96</xdr:row>
      <xdr:rowOff>139739</xdr:rowOff>
    </xdr:to>
    <xdr:cxnSp macro="">
      <xdr:nvCxnSpPr>
        <xdr:cNvPr id="468" name="直線コネクタ 467"/>
        <xdr:cNvCxnSpPr/>
      </xdr:nvCxnSpPr>
      <xdr:spPr>
        <a:xfrm flipV="1">
          <a:off x="7861300" y="16331209"/>
          <a:ext cx="889000" cy="26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76784</xdr:rowOff>
    </xdr:from>
    <xdr:to>
      <xdr:col>46</xdr:col>
      <xdr:colOff>38100</xdr:colOff>
      <xdr:row>96</xdr:row>
      <xdr:rowOff>6934</xdr:rowOff>
    </xdr:to>
    <xdr:sp macro="" textlink="">
      <xdr:nvSpPr>
        <xdr:cNvPr id="469" name="フローチャート: 判断 468"/>
        <xdr:cNvSpPr/>
      </xdr:nvSpPr>
      <xdr:spPr>
        <a:xfrm>
          <a:off x="8699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169511</xdr:rowOff>
    </xdr:from>
    <xdr:ext cx="534377" cy="259045"/>
    <xdr:sp macro="" textlink="">
      <xdr:nvSpPr>
        <xdr:cNvPr id="470" name="テキスト ボックス 469"/>
        <xdr:cNvSpPr txBox="1"/>
      </xdr:nvSpPr>
      <xdr:spPr>
        <a:xfrm>
          <a:off x="8483111" y="164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139739</xdr:rowOff>
    </xdr:from>
    <xdr:to>
      <xdr:col>41</xdr:col>
      <xdr:colOff>50800</xdr:colOff>
      <xdr:row>98</xdr:row>
      <xdr:rowOff>81711</xdr:rowOff>
    </xdr:to>
    <xdr:cxnSp macro="">
      <xdr:nvCxnSpPr>
        <xdr:cNvPr id="471" name="直線コネクタ 470"/>
        <xdr:cNvCxnSpPr/>
      </xdr:nvCxnSpPr>
      <xdr:spPr>
        <a:xfrm flipV="1">
          <a:off x="6972300" y="16598939"/>
          <a:ext cx="889000" cy="28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99530</xdr:rowOff>
    </xdr:from>
    <xdr:to>
      <xdr:col>41</xdr:col>
      <xdr:colOff>101600</xdr:colOff>
      <xdr:row>96</xdr:row>
      <xdr:rowOff>29680</xdr:rowOff>
    </xdr:to>
    <xdr:sp macro="" textlink="">
      <xdr:nvSpPr>
        <xdr:cNvPr id="472" name="フローチャート: 判断 471"/>
        <xdr:cNvSpPr/>
      </xdr:nvSpPr>
      <xdr:spPr>
        <a:xfrm>
          <a:off x="7810500" y="163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46207</xdr:rowOff>
    </xdr:from>
    <xdr:ext cx="534377" cy="259045"/>
    <xdr:sp macro="" textlink="">
      <xdr:nvSpPr>
        <xdr:cNvPr id="473" name="テキスト ボックス 472"/>
        <xdr:cNvSpPr txBox="1"/>
      </xdr:nvSpPr>
      <xdr:spPr>
        <a:xfrm>
          <a:off x="7594111" y="1616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58877</xdr:rowOff>
    </xdr:from>
    <xdr:to>
      <xdr:col>36</xdr:col>
      <xdr:colOff>165100</xdr:colOff>
      <xdr:row>96</xdr:row>
      <xdr:rowOff>160477</xdr:rowOff>
    </xdr:to>
    <xdr:sp macro="" textlink="">
      <xdr:nvSpPr>
        <xdr:cNvPr id="474" name="フローチャート: 判断 473"/>
        <xdr:cNvSpPr/>
      </xdr:nvSpPr>
      <xdr:spPr>
        <a:xfrm>
          <a:off x="6921500" y="1651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5554</xdr:rowOff>
    </xdr:from>
    <xdr:ext cx="534377" cy="259045"/>
    <xdr:sp macro="" textlink="">
      <xdr:nvSpPr>
        <xdr:cNvPr id="475" name="テキスト ボックス 474"/>
        <xdr:cNvSpPr txBox="1"/>
      </xdr:nvSpPr>
      <xdr:spPr>
        <a:xfrm>
          <a:off x="6705111" y="1629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170320</xdr:rowOff>
    </xdr:from>
    <xdr:to>
      <xdr:col>55</xdr:col>
      <xdr:colOff>50800</xdr:colOff>
      <xdr:row>98</xdr:row>
      <xdr:rowOff>100470</xdr:rowOff>
    </xdr:to>
    <xdr:sp macro="" textlink="">
      <xdr:nvSpPr>
        <xdr:cNvPr id="481" name="楕円 480"/>
        <xdr:cNvSpPr/>
      </xdr:nvSpPr>
      <xdr:spPr>
        <a:xfrm>
          <a:off x="10426700" y="168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85247</xdr:rowOff>
    </xdr:from>
    <xdr:ext cx="534377" cy="259045"/>
    <xdr:sp macro="" textlink="">
      <xdr:nvSpPr>
        <xdr:cNvPr id="482" name="普通建設事業費 （ うち更新整備　）該当値テキスト"/>
        <xdr:cNvSpPr txBox="1"/>
      </xdr:nvSpPr>
      <xdr:spPr>
        <a:xfrm>
          <a:off x="10528300" y="1671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68478</xdr:rowOff>
    </xdr:from>
    <xdr:to>
      <xdr:col>50</xdr:col>
      <xdr:colOff>165100</xdr:colOff>
      <xdr:row>93</xdr:row>
      <xdr:rowOff>170078</xdr:rowOff>
    </xdr:to>
    <xdr:sp macro="" textlink="">
      <xdr:nvSpPr>
        <xdr:cNvPr id="483" name="楕円 482"/>
        <xdr:cNvSpPr/>
      </xdr:nvSpPr>
      <xdr:spPr>
        <a:xfrm>
          <a:off x="9588500" y="160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15155</xdr:rowOff>
    </xdr:from>
    <xdr:ext cx="534377" cy="259045"/>
    <xdr:sp macro="" textlink="">
      <xdr:nvSpPr>
        <xdr:cNvPr id="484" name="テキスト ボックス 483"/>
        <xdr:cNvSpPr txBox="1"/>
      </xdr:nvSpPr>
      <xdr:spPr>
        <a:xfrm>
          <a:off x="9372111" y="1578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164109</xdr:rowOff>
    </xdr:from>
    <xdr:to>
      <xdr:col>46</xdr:col>
      <xdr:colOff>38100</xdr:colOff>
      <xdr:row>95</xdr:row>
      <xdr:rowOff>94259</xdr:rowOff>
    </xdr:to>
    <xdr:sp macro="" textlink="">
      <xdr:nvSpPr>
        <xdr:cNvPr id="485" name="楕円 484"/>
        <xdr:cNvSpPr/>
      </xdr:nvSpPr>
      <xdr:spPr>
        <a:xfrm>
          <a:off x="8699500" y="162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110786</xdr:rowOff>
    </xdr:from>
    <xdr:ext cx="534377" cy="259045"/>
    <xdr:sp macro="" textlink="">
      <xdr:nvSpPr>
        <xdr:cNvPr id="486" name="テキスト ボックス 485"/>
        <xdr:cNvSpPr txBox="1"/>
      </xdr:nvSpPr>
      <xdr:spPr>
        <a:xfrm>
          <a:off x="8483111" y="1605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88939</xdr:rowOff>
    </xdr:from>
    <xdr:to>
      <xdr:col>41</xdr:col>
      <xdr:colOff>101600</xdr:colOff>
      <xdr:row>97</xdr:row>
      <xdr:rowOff>19089</xdr:rowOff>
    </xdr:to>
    <xdr:sp macro="" textlink="">
      <xdr:nvSpPr>
        <xdr:cNvPr id="487" name="楕円 486"/>
        <xdr:cNvSpPr/>
      </xdr:nvSpPr>
      <xdr:spPr>
        <a:xfrm>
          <a:off x="7810500" y="1654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10216</xdr:rowOff>
    </xdr:from>
    <xdr:ext cx="534377" cy="259045"/>
    <xdr:sp macro="" textlink="">
      <xdr:nvSpPr>
        <xdr:cNvPr id="488" name="テキスト ボックス 487"/>
        <xdr:cNvSpPr txBox="1"/>
      </xdr:nvSpPr>
      <xdr:spPr>
        <a:xfrm>
          <a:off x="7594111" y="1664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30911</xdr:rowOff>
    </xdr:from>
    <xdr:to>
      <xdr:col>36</xdr:col>
      <xdr:colOff>165100</xdr:colOff>
      <xdr:row>98</xdr:row>
      <xdr:rowOff>132511</xdr:rowOff>
    </xdr:to>
    <xdr:sp macro="" textlink="">
      <xdr:nvSpPr>
        <xdr:cNvPr id="489" name="楕円 488"/>
        <xdr:cNvSpPr/>
      </xdr:nvSpPr>
      <xdr:spPr>
        <a:xfrm>
          <a:off x="6921500" y="168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123638</xdr:rowOff>
    </xdr:from>
    <xdr:ext cx="534377" cy="259045"/>
    <xdr:sp macro="" textlink="">
      <xdr:nvSpPr>
        <xdr:cNvPr id="490" name="テキスト ボックス 489"/>
        <xdr:cNvSpPr txBox="1"/>
      </xdr:nvSpPr>
      <xdr:spPr>
        <a:xfrm>
          <a:off x="6705111" y="1692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4" name="テキスト ボックス 50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6" name="テキスト ボックス 50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8" name="テキスト ボックス 50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0" name="テキスト ボックス 50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2" name="テキスト ボックス 511"/>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52832</xdr:rowOff>
    </xdr:from>
    <xdr:to>
      <xdr:col>85</xdr:col>
      <xdr:colOff>126364</xdr:colOff>
      <xdr:row>39</xdr:row>
      <xdr:rowOff>98878</xdr:rowOff>
    </xdr:to>
    <xdr:cxnSp macro="">
      <xdr:nvCxnSpPr>
        <xdr:cNvPr id="516" name="直線コネクタ 515"/>
        <xdr:cNvCxnSpPr/>
      </xdr:nvCxnSpPr>
      <xdr:spPr>
        <a:xfrm flipV="1">
          <a:off x="16317595" y="5196332"/>
          <a:ext cx="1269"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170959</xdr:rowOff>
    </xdr:from>
    <xdr:ext cx="469744" cy="259045"/>
    <xdr:sp macro="" textlink="">
      <xdr:nvSpPr>
        <xdr:cNvPr id="519" name="災害復旧事業費最大値テキスト"/>
        <xdr:cNvSpPr txBox="1"/>
      </xdr:nvSpPr>
      <xdr:spPr>
        <a:xfrm>
          <a:off x="16370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52832</xdr:rowOff>
    </xdr:from>
    <xdr:to>
      <xdr:col>86</xdr:col>
      <xdr:colOff>25400</xdr:colOff>
      <xdr:row>30</xdr:row>
      <xdr:rowOff>52832</xdr:rowOff>
    </xdr:to>
    <xdr:cxnSp macro="">
      <xdr:nvCxnSpPr>
        <xdr:cNvPr id="520" name="直線コネクタ 519"/>
        <xdr:cNvCxnSpPr/>
      </xdr:nvCxnSpPr>
      <xdr:spPr>
        <a:xfrm>
          <a:off x="16230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122554</xdr:rowOff>
    </xdr:from>
    <xdr:ext cx="469744" cy="259045"/>
    <xdr:sp macro="" textlink="">
      <xdr:nvSpPr>
        <xdr:cNvPr id="522" name="災害復旧事業費平均値テキスト"/>
        <xdr:cNvSpPr txBox="1"/>
      </xdr:nvSpPr>
      <xdr:spPr>
        <a:xfrm>
          <a:off x="16370300" y="5780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99677</xdr:rowOff>
    </xdr:from>
    <xdr:to>
      <xdr:col>85</xdr:col>
      <xdr:colOff>177800</xdr:colOff>
      <xdr:row>35</xdr:row>
      <xdr:rowOff>29827</xdr:rowOff>
    </xdr:to>
    <xdr:sp macro="" textlink="">
      <xdr:nvSpPr>
        <xdr:cNvPr id="523" name="フローチャート: 判断 522"/>
        <xdr:cNvSpPr/>
      </xdr:nvSpPr>
      <xdr:spPr>
        <a:xfrm>
          <a:off x="16268700" y="59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21953</xdr:rowOff>
    </xdr:from>
    <xdr:to>
      <xdr:col>81</xdr:col>
      <xdr:colOff>101600</xdr:colOff>
      <xdr:row>38</xdr:row>
      <xdr:rowOff>123553</xdr:rowOff>
    </xdr:to>
    <xdr:sp macro="" textlink="">
      <xdr:nvSpPr>
        <xdr:cNvPr id="525" name="フローチャート: 判断 524"/>
        <xdr:cNvSpPr/>
      </xdr:nvSpPr>
      <xdr:spPr>
        <a:xfrm>
          <a:off x="15430500" y="653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140080</xdr:rowOff>
    </xdr:from>
    <xdr:ext cx="378565" cy="259045"/>
    <xdr:sp macro="" textlink="">
      <xdr:nvSpPr>
        <xdr:cNvPr id="526" name="テキスト ボックス 525"/>
        <xdr:cNvSpPr txBox="1"/>
      </xdr:nvSpPr>
      <xdr:spPr>
        <a:xfrm>
          <a:off x="15292017" y="631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127109</xdr:rowOff>
    </xdr:from>
    <xdr:to>
      <xdr:col>76</xdr:col>
      <xdr:colOff>165100</xdr:colOff>
      <xdr:row>38</xdr:row>
      <xdr:rowOff>57259</xdr:rowOff>
    </xdr:to>
    <xdr:sp macro="" textlink="">
      <xdr:nvSpPr>
        <xdr:cNvPr id="528" name="フローチャート: 判断 527"/>
        <xdr:cNvSpPr/>
      </xdr:nvSpPr>
      <xdr:spPr>
        <a:xfrm>
          <a:off x="14541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73786</xdr:rowOff>
    </xdr:from>
    <xdr:ext cx="378565" cy="259045"/>
    <xdr:sp macro="" textlink="">
      <xdr:nvSpPr>
        <xdr:cNvPr id="529" name="テキスト ボックス 528"/>
        <xdr:cNvSpPr txBox="1"/>
      </xdr:nvSpPr>
      <xdr:spPr>
        <a:xfrm>
          <a:off x="14403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121412</xdr:rowOff>
    </xdr:from>
    <xdr:to>
      <xdr:col>71</xdr:col>
      <xdr:colOff>177800</xdr:colOff>
      <xdr:row>39</xdr:row>
      <xdr:rowOff>98878</xdr:rowOff>
    </xdr:to>
    <xdr:cxnSp macro="">
      <xdr:nvCxnSpPr>
        <xdr:cNvPr id="530" name="直線コネクタ 529"/>
        <xdr:cNvCxnSpPr/>
      </xdr:nvCxnSpPr>
      <xdr:spPr>
        <a:xfrm>
          <a:off x="12814300" y="6636512"/>
          <a:ext cx="8890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167277</xdr:rowOff>
    </xdr:from>
    <xdr:to>
      <xdr:col>72</xdr:col>
      <xdr:colOff>38100</xdr:colOff>
      <xdr:row>38</xdr:row>
      <xdr:rowOff>97427</xdr:rowOff>
    </xdr:to>
    <xdr:sp macro="" textlink="">
      <xdr:nvSpPr>
        <xdr:cNvPr id="531" name="フローチャート: 判断 530"/>
        <xdr:cNvSpPr/>
      </xdr:nvSpPr>
      <xdr:spPr>
        <a:xfrm>
          <a:off x="1365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113954</xdr:rowOff>
    </xdr:from>
    <xdr:ext cx="378565" cy="259045"/>
    <xdr:sp macro="" textlink="">
      <xdr:nvSpPr>
        <xdr:cNvPr id="532" name="テキスト ボックス 531"/>
        <xdr:cNvSpPr txBox="1"/>
      </xdr:nvSpPr>
      <xdr:spPr>
        <a:xfrm>
          <a:off x="13514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2032</xdr:rowOff>
    </xdr:from>
    <xdr:to>
      <xdr:col>67</xdr:col>
      <xdr:colOff>101600</xdr:colOff>
      <xdr:row>38</xdr:row>
      <xdr:rowOff>103632</xdr:rowOff>
    </xdr:to>
    <xdr:sp macro="" textlink="">
      <xdr:nvSpPr>
        <xdr:cNvPr id="533" name="フローチャート: 判断 532"/>
        <xdr:cNvSpPr/>
      </xdr:nvSpPr>
      <xdr:spPr>
        <a:xfrm>
          <a:off x="12763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120159</xdr:rowOff>
    </xdr:from>
    <xdr:ext cx="378565" cy="259045"/>
    <xdr:sp macro="" textlink="">
      <xdr:nvSpPr>
        <xdr:cNvPr id="534" name="テキスト ボックス 533"/>
        <xdr:cNvSpPr txBox="1"/>
      </xdr:nvSpPr>
      <xdr:spPr>
        <a:xfrm>
          <a:off x="12625017" y="629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70612</xdr:rowOff>
    </xdr:from>
    <xdr:to>
      <xdr:col>67</xdr:col>
      <xdr:colOff>101600</xdr:colOff>
      <xdr:row>39</xdr:row>
      <xdr:rowOff>762</xdr:rowOff>
    </xdr:to>
    <xdr:sp macro="" textlink="">
      <xdr:nvSpPr>
        <xdr:cNvPr id="548" name="楕円 547"/>
        <xdr:cNvSpPr/>
      </xdr:nvSpPr>
      <xdr:spPr>
        <a:xfrm>
          <a:off x="12763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163339</xdr:rowOff>
    </xdr:from>
    <xdr:ext cx="378565" cy="259045"/>
    <xdr:sp macro="" textlink="">
      <xdr:nvSpPr>
        <xdr:cNvPr id="549" name="テキスト ボックス 548"/>
        <xdr:cNvSpPr txBox="1"/>
      </xdr:nvSpPr>
      <xdr:spPr>
        <a:xfrm>
          <a:off x="12625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9" name="テキスト ボックス 60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1" name="テキスト ボックス 61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135494</xdr:rowOff>
    </xdr:from>
    <xdr:to>
      <xdr:col>85</xdr:col>
      <xdr:colOff>126364</xdr:colOff>
      <xdr:row>74</xdr:row>
      <xdr:rowOff>136134</xdr:rowOff>
    </xdr:to>
    <xdr:cxnSp macro="">
      <xdr:nvCxnSpPr>
        <xdr:cNvPr id="621" name="直線コネクタ 620"/>
        <xdr:cNvCxnSpPr/>
      </xdr:nvCxnSpPr>
      <xdr:spPr>
        <a:xfrm flipV="1">
          <a:off x="16317595" y="12479894"/>
          <a:ext cx="1269" cy="34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139961</xdr:rowOff>
    </xdr:from>
    <xdr:ext cx="534377" cy="259045"/>
    <xdr:sp macro="" textlink="">
      <xdr:nvSpPr>
        <xdr:cNvPr id="622" name="公債費最小値テキスト"/>
        <xdr:cNvSpPr txBox="1"/>
      </xdr:nvSpPr>
      <xdr:spPr>
        <a:xfrm>
          <a:off x="16370300" y="1282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136134</xdr:rowOff>
    </xdr:from>
    <xdr:to>
      <xdr:col>86</xdr:col>
      <xdr:colOff>25400</xdr:colOff>
      <xdr:row>74</xdr:row>
      <xdr:rowOff>136134</xdr:rowOff>
    </xdr:to>
    <xdr:cxnSp macro="">
      <xdr:nvCxnSpPr>
        <xdr:cNvPr id="623" name="直線コネクタ 622"/>
        <xdr:cNvCxnSpPr/>
      </xdr:nvCxnSpPr>
      <xdr:spPr>
        <a:xfrm>
          <a:off x="16230600" y="1282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82171</xdr:rowOff>
    </xdr:from>
    <xdr:ext cx="534377" cy="259045"/>
    <xdr:sp macro="" textlink="">
      <xdr:nvSpPr>
        <xdr:cNvPr id="624" name="公債費最大値テキスト"/>
        <xdr:cNvSpPr txBox="1"/>
      </xdr:nvSpPr>
      <xdr:spPr>
        <a:xfrm>
          <a:off x="16370300" y="1225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135494</xdr:rowOff>
    </xdr:from>
    <xdr:to>
      <xdr:col>86</xdr:col>
      <xdr:colOff>25400</xdr:colOff>
      <xdr:row>72</xdr:row>
      <xdr:rowOff>135494</xdr:rowOff>
    </xdr:to>
    <xdr:cxnSp macro="">
      <xdr:nvCxnSpPr>
        <xdr:cNvPr id="625" name="直線コネクタ 624"/>
        <xdr:cNvCxnSpPr/>
      </xdr:nvCxnSpPr>
      <xdr:spPr>
        <a:xfrm>
          <a:off x="16230600" y="12479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118486</xdr:rowOff>
    </xdr:from>
    <xdr:to>
      <xdr:col>85</xdr:col>
      <xdr:colOff>127000</xdr:colOff>
      <xdr:row>73</xdr:row>
      <xdr:rowOff>92014</xdr:rowOff>
    </xdr:to>
    <xdr:cxnSp macro="">
      <xdr:nvCxnSpPr>
        <xdr:cNvPr id="626" name="直線コネクタ 625"/>
        <xdr:cNvCxnSpPr/>
      </xdr:nvCxnSpPr>
      <xdr:spPr>
        <a:xfrm>
          <a:off x="15481300" y="12462886"/>
          <a:ext cx="838200" cy="14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47850</xdr:rowOff>
    </xdr:from>
    <xdr:ext cx="534377" cy="259045"/>
    <xdr:sp macro="" textlink="">
      <xdr:nvSpPr>
        <xdr:cNvPr id="627" name="公債費平均値テキスト"/>
        <xdr:cNvSpPr txBox="1"/>
      </xdr:nvSpPr>
      <xdr:spPr>
        <a:xfrm>
          <a:off x="16370300" y="1256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69423</xdr:rowOff>
    </xdr:from>
    <xdr:to>
      <xdr:col>85</xdr:col>
      <xdr:colOff>177800</xdr:colOff>
      <xdr:row>73</xdr:row>
      <xdr:rowOff>171023</xdr:rowOff>
    </xdr:to>
    <xdr:sp macro="" textlink="">
      <xdr:nvSpPr>
        <xdr:cNvPr id="628" name="フローチャート: 判断 627"/>
        <xdr:cNvSpPr/>
      </xdr:nvSpPr>
      <xdr:spPr>
        <a:xfrm>
          <a:off x="16268700" y="1258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118486</xdr:rowOff>
    </xdr:from>
    <xdr:to>
      <xdr:col>81</xdr:col>
      <xdr:colOff>50800</xdr:colOff>
      <xdr:row>73</xdr:row>
      <xdr:rowOff>25309</xdr:rowOff>
    </xdr:to>
    <xdr:cxnSp macro="">
      <xdr:nvCxnSpPr>
        <xdr:cNvPr id="629" name="直線コネクタ 628"/>
        <xdr:cNvCxnSpPr/>
      </xdr:nvCxnSpPr>
      <xdr:spPr>
        <a:xfrm flipV="1">
          <a:off x="14592300" y="12462886"/>
          <a:ext cx="889000" cy="7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45786</xdr:rowOff>
    </xdr:from>
    <xdr:to>
      <xdr:col>81</xdr:col>
      <xdr:colOff>101600</xdr:colOff>
      <xdr:row>73</xdr:row>
      <xdr:rowOff>147386</xdr:rowOff>
    </xdr:to>
    <xdr:sp macro="" textlink="">
      <xdr:nvSpPr>
        <xdr:cNvPr id="630" name="フローチャート: 判断 629"/>
        <xdr:cNvSpPr/>
      </xdr:nvSpPr>
      <xdr:spPr>
        <a:xfrm>
          <a:off x="15430500" y="125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138513</xdr:rowOff>
    </xdr:from>
    <xdr:ext cx="534377" cy="259045"/>
    <xdr:sp macro="" textlink="">
      <xdr:nvSpPr>
        <xdr:cNvPr id="631" name="テキスト ボックス 630"/>
        <xdr:cNvSpPr txBox="1"/>
      </xdr:nvSpPr>
      <xdr:spPr>
        <a:xfrm>
          <a:off x="15214111" y="1265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30338</xdr:rowOff>
    </xdr:from>
    <xdr:to>
      <xdr:col>76</xdr:col>
      <xdr:colOff>114300</xdr:colOff>
      <xdr:row>73</xdr:row>
      <xdr:rowOff>25309</xdr:rowOff>
    </xdr:to>
    <xdr:cxnSp macro="">
      <xdr:nvCxnSpPr>
        <xdr:cNvPr id="632" name="直線コネクタ 631"/>
        <xdr:cNvCxnSpPr/>
      </xdr:nvCxnSpPr>
      <xdr:spPr>
        <a:xfrm>
          <a:off x="13703300" y="12374738"/>
          <a:ext cx="889000" cy="1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85654</xdr:rowOff>
    </xdr:from>
    <xdr:to>
      <xdr:col>76</xdr:col>
      <xdr:colOff>165100</xdr:colOff>
      <xdr:row>78</xdr:row>
      <xdr:rowOff>15804</xdr:rowOff>
    </xdr:to>
    <xdr:sp macro="" textlink="">
      <xdr:nvSpPr>
        <xdr:cNvPr id="633" name="フローチャート: 判断 632"/>
        <xdr:cNvSpPr/>
      </xdr:nvSpPr>
      <xdr:spPr>
        <a:xfrm>
          <a:off x="14541500" y="132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6931</xdr:rowOff>
    </xdr:from>
    <xdr:ext cx="534377" cy="259045"/>
    <xdr:sp macro="" textlink="">
      <xdr:nvSpPr>
        <xdr:cNvPr id="634" name="テキスト ボックス 633"/>
        <xdr:cNvSpPr txBox="1"/>
      </xdr:nvSpPr>
      <xdr:spPr>
        <a:xfrm>
          <a:off x="14325111" y="1338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30338</xdr:rowOff>
    </xdr:from>
    <xdr:to>
      <xdr:col>71</xdr:col>
      <xdr:colOff>177800</xdr:colOff>
      <xdr:row>72</xdr:row>
      <xdr:rowOff>78573</xdr:rowOff>
    </xdr:to>
    <xdr:cxnSp macro="">
      <xdr:nvCxnSpPr>
        <xdr:cNvPr id="635" name="直線コネクタ 634"/>
        <xdr:cNvCxnSpPr/>
      </xdr:nvCxnSpPr>
      <xdr:spPr>
        <a:xfrm flipV="1">
          <a:off x="12814300" y="12374738"/>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92374</xdr:rowOff>
    </xdr:from>
    <xdr:to>
      <xdr:col>72</xdr:col>
      <xdr:colOff>38100</xdr:colOff>
      <xdr:row>77</xdr:row>
      <xdr:rowOff>22524</xdr:rowOff>
    </xdr:to>
    <xdr:sp macro="" textlink="">
      <xdr:nvSpPr>
        <xdr:cNvPr id="636" name="フローチャート: 判断 635"/>
        <xdr:cNvSpPr/>
      </xdr:nvSpPr>
      <xdr:spPr>
        <a:xfrm>
          <a:off x="13652500" y="1312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13651</xdr:rowOff>
    </xdr:from>
    <xdr:ext cx="534377" cy="259045"/>
    <xdr:sp macro="" textlink="">
      <xdr:nvSpPr>
        <xdr:cNvPr id="637" name="テキスト ボックス 636"/>
        <xdr:cNvSpPr txBox="1"/>
      </xdr:nvSpPr>
      <xdr:spPr>
        <a:xfrm>
          <a:off x="13436111" y="132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148701</xdr:rowOff>
    </xdr:from>
    <xdr:to>
      <xdr:col>67</xdr:col>
      <xdr:colOff>101600</xdr:colOff>
      <xdr:row>77</xdr:row>
      <xdr:rowOff>78851</xdr:rowOff>
    </xdr:to>
    <xdr:sp macro="" textlink="">
      <xdr:nvSpPr>
        <xdr:cNvPr id="638" name="フローチャート: 判断 637"/>
        <xdr:cNvSpPr/>
      </xdr:nvSpPr>
      <xdr:spPr>
        <a:xfrm>
          <a:off x="12763500" y="1317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69978</xdr:rowOff>
    </xdr:from>
    <xdr:ext cx="534377" cy="259045"/>
    <xdr:sp macro="" textlink="">
      <xdr:nvSpPr>
        <xdr:cNvPr id="639" name="テキスト ボックス 638"/>
        <xdr:cNvSpPr txBox="1"/>
      </xdr:nvSpPr>
      <xdr:spPr>
        <a:xfrm>
          <a:off x="12547111" y="1327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41214</xdr:rowOff>
    </xdr:from>
    <xdr:to>
      <xdr:col>85</xdr:col>
      <xdr:colOff>177800</xdr:colOff>
      <xdr:row>73</xdr:row>
      <xdr:rowOff>142814</xdr:rowOff>
    </xdr:to>
    <xdr:sp macro="" textlink="">
      <xdr:nvSpPr>
        <xdr:cNvPr id="645" name="楕円 644"/>
        <xdr:cNvSpPr/>
      </xdr:nvSpPr>
      <xdr:spPr>
        <a:xfrm>
          <a:off x="16268700" y="1255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64091</xdr:rowOff>
    </xdr:from>
    <xdr:ext cx="534377" cy="259045"/>
    <xdr:sp macro="" textlink="">
      <xdr:nvSpPr>
        <xdr:cNvPr id="646" name="公債費該当値テキスト"/>
        <xdr:cNvSpPr txBox="1"/>
      </xdr:nvSpPr>
      <xdr:spPr>
        <a:xfrm>
          <a:off x="16370300" y="124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67686</xdr:rowOff>
    </xdr:from>
    <xdr:to>
      <xdr:col>81</xdr:col>
      <xdr:colOff>101600</xdr:colOff>
      <xdr:row>72</xdr:row>
      <xdr:rowOff>169286</xdr:rowOff>
    </xdr:to>
    <xdr:sp macro="" textlink="">
      <xdr:nvSpPr>
        <xdr:cNvPr id="647" name="楕円 646"/>
        <xdr:cNvSpPr/>
      </xdr:nvSpPr>
      <xdr:spPr>
        <a:xfrm>
          <a:off x="15430500" y="124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14363</xdr:rowOff>
    </xdr:from>
    <xdr:ext cx="534377" cy="259045"/>
    <xdr:sp macro="" textlink="">
      <xdr:nvSpPr>
        <xdr:cNvPr id="648" name="テキスト ボックス 647"/>
        <xdr:cNvSpPr txBox="1"/>
      </xdr:nvSpPr>
      <xdr:spPr>
        <a:xfrm>
          <a:off x="15214111" y="1218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145959</xdr:rowOff>
    </xdr:from>
    <xdr:to>
      <xdr:col>76</xdr:col>
      <xdr:colOff>165100</xdr:colOff>
      <xdr:row>73</xdr:row>
      <xdr:rowOff>76109</xdr:rowOff>
    </xdr:to>
    <xdr:sp macro="" textlink="">
      <xdr:nvSpPr>
        <xdr:cNvPr id="649" name="楕円 648"/>
        <xdr:cNvSpPr/>
      </xdr:nvSpPr>
      <xdr:spPr>
        <a:xfrm>
          <a:off x="14541500" y="124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92636</xdr:rowOff>
    </xdr:from>
    <xdr:ext cx="534377" cy="259045"/>
    <xdr:sp macro="" textlink="">
      <xdr:nvSpPr>
        <xdr:cNvPr id="650" name="テキスト ボックス 649"/>
        <xdr:cNvSpPr txBox="1"/>
      </xdr:nvSpPr>
      <xdr:spPr>
        <a:xfrm>
          <a:off x="14325111" y="1226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150988</xdr:rowOff>
    </xdr:from>
    <xdr:to>
      <xdr:col>72</xdr:col>
      <xdr:colOff>38100</xdr:colOff>
      <xdr:row>72</xdr:row>
      <xdr:rowOff>81138</xdr:rowOff>
    </xdr:to>
    <xdr:sp macro="" textlink="">
      <xdr:nvSpPr>
        <xdr:cNvPr id="651" name="楕円 650"/>
        <xdr:cNvSpPr/>
      </xdr:nvSpPr>
      <xdr:spPr>
        <a:xfrm>
          <a:off x="13652500" y="123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97665</xdr:rowOff>
    </xdr:from>
    <xdr:ext cx="534377" cy="259045"/>
    <xdr:sp macro="" textlink="">
      <xdr:nvSpPr>
        <xdr:cNvPr id="652" name="テキスト ボックス 651"/>
        <xdr:cNvSpPr txBox="1"/>
      </xdr:nvSpPr>
      <xdr:spPr>
        <a:xfrm>
          <a:off x="13436111" y="1209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27773</xdr:rowOff>
    </xdr:from>
    <xdr:to>
      <xdr:col>67</xdr:col>
      <xdr:colOff>101600</xdr:colOff>
      <xdr:row>72</xdr:row>
      <xdr:rowOff>129373</xdr:rowOff>
    </xdr:to>
    <xdr:sp macro="" textlink="">
      <xdr:nvSpPr>
        <xdr:cNvPr id="653" name="楕円 652"/>
        <xdr:cNvSpPr/>
      </xdr:nvSpPr>
      <xdr:spPr>
        <a:xfrm>
          <a:off x="12763500" y="123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145900</xdr:rowOff>
    </xdr:from>
    <xdr:ext cx="534377" cy="259045"/>
    <xdr:sp macro="" textlink="">
      <xdr:nvSpPr>
        <xdr:cNvPr id="654" name="テキスト ボックス 653"/>
        <xdr:cNvSpPr txBox="1"/>
      </xdr:nvSpPr>
      <xdr:spPr>
        <a:xfrm>
          <a:off x="12547111" y="1214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133093</xdr:rowOff>
    </xdr:from>
    <xdr:to>
      <xdr:col>85</xdr:col>
      <xdr:colOff>126364</xdr:colOff>
      <xdr:row>98</xdr:row>
      <xdr:rowOff>140374</xdr:rowOff>
    </xdr:to>
    <xdr:cxnSp macro="">
      <xdr:nvCxnSpPr>
        <xdr:cNvPr id="680" name="直線コネクタ 679"/>
        <xdr:cNvCxnSpPr/>
      </xdr:nvCxnSpPr>
      <xdr:spPr>
        <a:xfrm flipV="1">
          <a:off x="16317595" y="15563593"/>
          <a:ext cx="1269" cy="1378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144201</xdr:rowOff>
    </xdr:from>
    <xdr:ext cx="534377" cy="259045"/>
    <xdr:sp macro="" textlink="">
      <xdr:nvSpPr>
        <xdr:cNvPr id="681" name="積立金最小値テキスト"/>
        <xdr:cNvSpPr txBox="1"/>
      </xdr:nvSpPr>
      <xdr:spPr>
        <a:xfrm>
          <a:off x="16370300" y="169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140374</xdr:rowOff>
    </xdr:from>
    <xdr:to>
      <xdr:col>86</xdr:col>
      <xdr:colOff>25400</xdr:colOff>
      <xdr:row>98</xdr:row>
      <xdr:rowOff>140374</xdr:rowOff>
    </xdr:to>
    <xdr:cxnSp macro="">
      <xdr:nvCxnSpPr>
        <xdr:cNvPr id="682" name="直線コネクタ 681"/>
        <xdr:cNvCxnSpPr/>
      </xdr:nvCxnSpPr>
      <xdr:spPr>
        <a:xfrm>
          <a:off x="16230600" y="16942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79770</xdr:rowOff>
    </xdr:from>
    <xdr:ext cx="599010" cy="259045"/>
    <xdr:sp macro="" textlink="">
      <xdr:nvSpPr>
        <xdr:cNvPr id="683" name="積立金最大値テキスト"/>
        <xdr:cNvSpPr txBox="1"/>
      </xdr:nvSpPr>
      <xdr:spPr>
        <a:xfrm>
          <a:off x="16370300" y="1533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133093</xdr:rowOff>
    </xdr:from>
    <xdr:to>
      <xdr:col>86</xdr:col>
      <xdr:colOff>25400</xdr:colOff>
      <xdr:row>90</xdr:row>
      <xdr:rowOff>133093</xdr:rowOff>
    </xdr:to>
    <xdr:cxnSp macro="">
      <xdr:nvCxnSpPr>
        <xdr:cNvPr id="684" name="直線コネクタ 683"/>
        <xdr:cNvCxnSpPr/>
      </xdr:nvCxnSpPr>
      <xdr:spPr>
        <a:xfrm>
          <a:off x="16230600" y="1556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140374</xdr:rowOff>
    </xdr:from>
    <xdr:to>
      <xdr:col>85</xdr:col>
      <xdr:colOff>127000</xdr:colOff>
      <xdr:row>99</xdr:row>
      <xdr:rowOff>13198</xdr:rowOff>
    </xdr:to>
    <xdr:cxnSp macro="">
      <xdr:nvCxnSpPr>
        <xdr:cNvPr id="685" name="直線コネクタ 684"/>
        <xdr:cNvCxnSpPr/>
      </xdr:nvCxnSpPr>
      <xdr:spPr>
        <a:xfrm flipV="1">
          <a:off x="15481300" y="16942474"/>
          <a:ext cx="838200" cy="4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170156</xdr:rowOff>
    </xdr:from>
    <xdr:ext cx="534377" cy="259045"/>
    <xdr:sp macro="" textlink="">
      <xdr:nvSpPr>
        <xdr:cNvPr id="686" name="積立金平均値テキスト"/>
        <xdr:cNvSpPr txBox="1"/>
      </xdr:nvSpPr>
      <xdr:spPr>
        <a:xfrm>
          <a:off x="16370300" y="16286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147279</xdr:rowOff>
    </xdr:from>
    <xdr:to>
      <xdr:col>85</xdr:col>
      <xdr:colOff>177800</xdr:colOff>
      <xdr:row>96</xdr:row>
      <xdr:rowOff>77429</xdr:rowOff>
    </xdr:to>
    <xdr:sp macro="" textlink="">
      <xdr:nvSpPr>
        <xdr:cNvPr id="687" name="フローチャート: 判断 686"/>
        <xdr:cNvSpPr/>
      </xdr:nvSpPr>
      <xdr:spPr>
        <a:xfrm>
          <a:off x="16268700" y="1643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13198</xdr:rowOff>
    </xdr:from>
    <xdr:to>
      <xdr:col>81</xdr:col>
      <xdr:colOff>50800</xdr:colOff>
      <xdr:row>99</xdr:row>
      <xdr:rowOff>47465</xdr:rowOff>
    </xdr:to>
    <xdr:cxnSp macro="">
      <xdr:nvCxnSpPr>
        <xdr:cNvPr id="688" name="直線コネクタ 687"/>
        <xdr:cNvCxnSpPr/>
      </xdr:nvCxnSpPr>
      <xdr:spPr>
        <a:xfrm flipV="1">
          <a:off x="14592300" y="16986748"/>
          <a:ext cx="889000" cy="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157316</xdr:rowOff>
    </xdr:from>
    <xdr:to>
      <xdr:col>81</xdr:col>
      <xdr:colOff>101600</xdr:colOff>
      <xdr:row>96</xdr:row>
      <xdr:rowOff>87466</xdr:rowOff>
    </xdr:to>
    <xdr:sp macro="" textlink="">
      <xdr:nvSpPr>
        <xdr:cNvPr id="689" name="フローチャート: 判断 688"/>
        <xdr:cNvSpPr/>
      </xdr:nvSpPr>
      <xdr:spPr>
        <a:xfrm>
          <a:off x="15430500" y="1644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103993</xdr:rowOff>
    </xdr:from>
    <xdr:ext cx="534377" cy="259045"/>
    <xdr:sp macro="" textlink="">
      <xdr:nvSpPr>
        <xdr:cNvPr id="690" name="テキスト ボックス 689"/>
        <xdr:cNvSpPr txBox="1"/>
      </xdr:nvSpPr>
      <xdr:spPr>
        <a:xfrm>
          <a:off x="15214111" y="162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47465</xdr:rowOff>
    </xdr:from>
    <xdr:to>
      <xdr:col>76</xdr:col>
      <xdr:colOff>114300</xdr:colOff>
      <xdr:row>99</xdr:row>
      <xdr:rowOff>48946</xdr:rowOff>
    </xdr:to>
    <xdr:cxnSp macro="">
      <xdr:nvCxnSpPr>
        <xdr:cNvPr id="691" name="直線コネクタ 690"/>
        <xdr:cNvCxnSpPr/>
      </xdr:nvCxnSpPr>
      <xdr:spPr>
        <a:xfrm flipV="1">
          <a:off x="13703300" y="17021015"/>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125563</xdr:rowOff>
    </xdr:from>
    <xdr:to>
      <xdr:col>76</xdr:col>
      <xdr:colOff>165100</xdr:colOff>
      <xdr:row>98</xdr:row>
      <xdr:rowOff>55713</xdr:rowOff>
    </xdr:to>
    <xdr:sp macro="" textlink="">
      <xdr:nvSpPr>
        <xdr:cNvPr id="692" name="フローチャート: 判断 691"/>
        <xdr:cNvSpPr/>
      </xdr:nvSpPr>
      <xdr:spPr>
        <a:xfrm>
          <a:off x="14541500" y="1675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72240</xdr:rowOff>
    </xdr:from>
    <xdr:ext cx="534377" cy="259045"/>
    <xdr:sp macro="" textlink="">
      <xdr:nvSpPr>
        <xdr:cNvPr id="693" name="テキスト ボックス 692"/>
        <xdr:cNvSpPr txBox="1"/>
      </xdr:nvSpPr>
      <xdr:spPr>
        <a:xfrm>
          <a:off x="14325111" y="1653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48946</xdr:rowOff>
    </xdr:from>
    <xdr:to>
      <xdr:col>71</xdr:col>
      <xdr:colOff>177800</xdr:colOff>
      <xdr:row>99</xdr:row>
      <xdr:rowOff>62650</xdr:rowOff>
    </xdr:to>
    <xdr:cxnSp macro="">
      <xdr:nvCxnSpPr>
        <xdr:cNvPr id="694" name="直線コネクタ 693"/>
        <xdr:cNvCxnSpPr/>
      </xdr:nvCxnSpPr>
      <xdr:spPr>
        <a:xfrm flipV="1">
          <a:off x="12814300" y="17022496"/>
          <a:ext cx="889000" cy="1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125552</xdr:rowOff>
    </xdr:from>
    <xdr:to>
      <xdr:col>72</xdr:col>
      <xdr:colOff>38100</xdr:colOff>
      <xdr:row>98</xdr:row>
      <xdr:rowOff>55702</xdr:rowOff>
    </xdr:to>
    <xdr:sp macro="" textlink="">
      <xdr:nvSpPr>
        <xdr:cNvPr id="695" name="フローチャート: 判断 694"/>
        <xdr:cNvSpPr/>
      </xdr:nvSpPr>
      <xdr:spPr>
        <a:xfrm>
          <a:off x="13652500" y="167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72229</xdr:rowOff>
    </xdr:from>
    <xdr:ext cx="534377" cy="259045"/>
    <xdr:sp macro="" textlink="">
      <xdr:nvSpPr>
        <xdr:cNvPr id="696" name="テキスト ボックス 695"/>
        <xdr:cNvSpPr txBox="1"/>
      </xdr:nvSpPr>
      <xdr:spPr>
        <a:xfrm>
          <a:off x="13436111" y="165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8410</xdr:rowOff>
    </xdr:from>
    <xdr:to>
      <xdr:col>67</xdr:col>
      <xdr:colOff>101600</xdr:colOff>
      <xdr:row>98</xdr:row>
      <xdr:rowOff>110010</xdr:rowOff>
    </xdr:to>
    <xdr:sp macro="" textlink="">
      <xdr:nvSpPr>
        <xdr:cNvPr id="697" name="フローチャート: 判断 696"/>
        <xdr:cNvSpPr/>
      </xdr:nvSpPr>
      <xdr:spPr>
        <a:xfrm>
          <a:off x="12763500" y="16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126537</xdr:rowOff>
    </xdr:from>
    <xdr:ext cx="534377" cy="259045"/>
    <xdr:sp macro="" textlink="">
      <xdr:nvSpPr>
        <xdr:cNvPr id="698" name="テキスト ボックス 697"/>
        <xdr:cNvSpPr txBox="1"/>
      </xdr:nvSpPr>
      <xdr:spPr>
        <a:xfrm>
          <a:off x="12547111" y="165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89574</xdr:rowOff>
    </xdr:from>
    <xdr:to>
      <xdr:col>85</xdr:col>
      <xdr:colOff>177800</xdr:colOff>
      <xdr:row>99</xdr:row>
      <xdr:rowOff>19724</xdr:rowOff>
    </xdr:to>
    <xdr:sp macro="" textlink="">
      <xdr:nvSpPr>
        <xdr:cNvPr id="704" name="楕円 703"/>
        <xdr:cNvSpPr/>
      </xdr:nvSpPr>
      <xdr:spPr>
        <a:xfrm>
          <a:off x="16268700" y="168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4501</xdr:rowOff>
    </xdr:from>
    <xdr:ext cx="534377" cy="259045"/>
    <xdr:sp macro="" textlink="">
      <xdr:nvSpPr>
        <xdr:cNvPr id="705" name="積立金該当値テキスト"/>
        <xdr:cNvSpPr txBox="1"/>
      </xdr:nvSpPr>
      <xdr:spPr>
        <a:xfrm>
          <a:off x="16370300" y="1680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133848</xdr:rowOff>
    </xdr:from>
    <xdr:to>
      <xdr:col>81</xdr:col>
      <xdr:colOff>101600</xdr:colOff>
      <xdr:row>99</xdr:row>
      <xdr:rowOff>63998</xdr:rowOff>
    </xdr:to>
    <xdr:sp macro="" textlink="">
      <xdr:nvSpPr>
        <xdr:cNvPr id="706" name="楕円 705"/>
        <xdr:cNvSpPr/>
      </xdr:nvSpPr>
      <xdr:spPr>
        <a:xfrm>
          <a:off x="15430500" y="1693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55125</xdr:rowOff>
    </xdr:from>
    <xdr:ext cx="469744" cy="259045"/>
    <xdr:sp macro="" textlink="">
      <xdr:nvSpPr>
        <xdr:cNvPr id="707" name="テキスト ボックス 706"/>
        <xdr:cNvSpPr txBox="1"/>
      </xdr:nvSpPr>
      <xdr:spPr>
        <a:xfrm>
          <a:off x="15246428" y="1702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168115</xdr:rowOff>
    </xdr:from>
    <xdr:to>
      <xdr:col>76</xdr:col>
      <xdr:colOff>165100</xdr:colOff>
      <xdr:row>99</xdr:row>
      <xdr:rowOff>98265</xdr:rowOff>
    </xdr:to>
    <xdr:sp macro="" textlink="">
      <xdr:nvSpPr>
        <xdr:cNvPr id="708" name="楕円 707"/>
        <xdr:cNvSpPr/>
      </xdr:nvSpPr>
      <xdr:spPr>
        <a:xfrm>
          <a:off x="14541500" y="1697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89392</xdr:rowOff>
    </xdr:from>
    <xdr:ext cx="469744" cy="259045"/>
    <xdr:sp macro="" textlink="">
      <xdr:nvSpPr>
        <xdr:cNvPr id="709" name="テキスト ボックス 708"/>
        <xdr:cNvSpPr txBox="1"/>
      </xdr:nvSpPr>
      <xdr:spPr>
        <a:xfrm>
          <a:off x="14357428" y="1706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169596</xdr:rowOff>
    </xdr:from>
    <xdr:to>
      <xdr:col>72</xdr:col>
      <xdr:colOff>38100</xdr:colOff>
      <xdr:row>99</xdr:row>
      <xdr:rowOff>99746</xdr:rowOff>
    </xdr:to>
    <xdr:sp macro="" textlink="">
      <xdr:nvSpPr>
        <xdr:cNvPr id="710" name="楕円 709"/>
        <xdr:cNvSpPr/>
      </xdr:nvSpPr>
      <xdr:spPr>
        <a:xfrm>
          <a:off x="13652500" y="169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90873</xdr:rowOff>
    </xdr:from>
    <xdr:ext cx="469744" cy="259045"/>
    <xdr:sp macro="" textlink="">
      <xdr:nvSpPr>
        <xdr:cNvPr id="711" name="テキスト ボックス 710"/>
        <xdr:cNvSpPr txBox="1"/>
      </xdr:nvSpPr>
      <xdr:spPr>
        <a:xfrm>
          <a:off x="13468428" y="1706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11850</xdr:rowOff>
    </xdr:from>
    <xdr:to>
      <xdr:col>67</xdr:col>
      <xdr:colOff>101600</xdr:colOff>
      <xdr:row>99</xdr:row>
      <xdr:rowOff>113450</xdr:rowOff>
    </xdr:to>
    <xdr:sp macro="" textlink="">
      <xdr:nvSpPr>
        <xdr:cNvPr id="712" name="楕円 711"/>
        <xdr:cNvSpPr/>
      </xdr:nvSpPr>
      <xdr:spPr>
        <a:xfrm>
          <a:off x="12763500" y="169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104577</xdr:rowOff>
    </xdr:from>
    <xdr:ext cx="469744" cy="259045"/>
    <xdr:sp macro="" textlink="">
      <xdr:nvSpPr>
        <xdr:cNvPr id="713" name="テキスト ボックス 712"/>
        <xdr:cNvSpPr txBox="1"/>
      </xdr:nvSpPr>
      <xdr:spPr>
        <a:xfrm>
          <a:off x="12579428" y="170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111777</xdr:rowOff>
    </xdr:from>
    <xdr:ext cx="248786" cy="259045"/>
    <xdr:sp macro="" textlink="">
      <xdr:nvSpPr>
        <xdr:cNvPr id="724" name="テキスト ボックス 723"/>
        <xdr:cNvSpPr txBox="1"/>
      </xdr:nvSpPr>
      <xdr:spPr>
        <a:xfrm>
          <a:off x="18039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168927</xdr:rowOff>
    </xdr:from>
    <xdr:ext cx="467179" cy="259045"/>
    <xdr:sp macro="" textlink="">
      <xdr:nvSpPr>
        <xdr:cNvPr id="726" name="テキスト ボックス 725"/>
        <xdr:cNvSpPr txBox="1"/>
      </xdr:nvSpPr>
      <xdr:spPr>
        <a:xfrm>
          <a:off x="17820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43688</xdr:rowOff>
    </xdr:from>
    <xdr:to>
      <xdr:col>116</xdr:col>
      <xdr:colOff>62864</xdr:colOff>
      <xdr:row>36</xdr:row>
      <xdr:rowOff>167132</xdr:rowOff>
    </xdr:to>
    <xdr:cxnSp macro="">
      <xdr:nvCxnSpPr>
        <xdr:cNvPr id="736" name="直線コネクタ 735"/>
        <xdr:cNvCxnSpPr/>
      </xdr:nvCxnSpPr>
      <xdr:spPr>
        <a:xfrm flipV="1">
          <a:off x="22159595" y="5530088"/>
          <a:ext cx="1269" cy="80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170959</xdr:rowOff>
    </xdr:from>
    <xdr:ext cx="469744" cy="259045"/>
    <xdr:sp macro="" textlink="">
      <xdr:nvSpPr>
        <xdr:cNvPr id="737" name="投資及び出資金最小値テキスト"/>
        <xdr:cNvSpPr txBox="1"/>
      </xdr:nvSpPr>
      <xdr:spPr>
        <a:xfrm>
          <a:off x="22212300"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167132</xdr:rowOff>
    </xdr:from>
    <xdr:to>
      <xdr:col>116</xdr:col>
      <xdr:colOff>152400</xdr:colOff>
      <xdr:row>36</xdr:row>
      <xdr:rowOff>167132</xdr:rowOff>
    </xdr:to>
    <xdr:cxnSp macro="">
      <xdr:nvCxnSpPr>
        <xdr:cNvPr id="738" name="直線コネクタ 737"/>
        <xdr:cNvCxnSpPr/>
      </xdr:nvCxnSpPr>
      <xdr:spPr>
        <a:xfrm>
          <a:off x="22072600" y="63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161815</xdr:rowOff>
    </xdr:from>
    <xdr:ext cx="469744" cy="259045"/>
    <xdr:sp macro="" textlink="">
      <xdr:nvSpPr>
        <xdr:cNvPr id="739" name="投資及び出資金最大値テキスト"/>
        <xdr:cNvSpPr txBox="1"/>
      </xdr:nvSpPr>
      <xdr:spPr>
        <a:xfrm>
          <a:off x="22212300" y="530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43688</xdr:rowOff>
    </xdr:from>
    <xdr:to>
      <xdr:col>116</xdr:col>
      <xdr:colOff>152400</xdr:colOff>
      <xdr:row>32</xdr:row>
      <xdr:rowOff>43688</xdr:rowOff>
    </xdr:to>
    <xdr:cxnSp macro="">
      <xdr:nvCxnSpPr>
        <xdr:cNvPr id="740" name="直線コネクタ 739"/>
        <xdr:cNvCxnSpPr/>
      </xdr:nvCxnSpPr>
      <xdr:spPr>
        <a:xfrm>
          <a:off x="22072600" y="5530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167132</xdr:rowOff>
    </xdr:from>
    <xdr:to>
      <xdr:col>116</xdr:col>
      <xdr:colOff>63500</xdr:colOff>
      <xdr:row>37</xdr:row>
      <xdr:rowOff>124155</xdr:rowOff>
    </xdr:to>
    <xdr:cxnSp macro="">
      <xdr:nvCxnSpPr>
        <xdr:cNvPr id="741" name="直線コネクタ 740"/>
        <xdr:cNvCxnSpPr/>
      </xdr:nvCxnSpPr>
      <xdr:spPr>
        <a:xfrm flipV="1">
          <a:off x="21323300" y="6339332"/>
          <a:ext cx="8382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103090</xdr:rowOff>
    </xdr:from>
    <xdr:ext cx="469744" cy="259045"/>
    <xdr:sp macro="" textlink="">
      <xdr:nvSpPr>
        <xdr:cNvPr id="742" name="投資及び出資金平均値テキスト"/>
        <xdr:cNvSpPr txBox="1"/>
      </xdr:nvSpPr>
      <xdr:spPr>
        <a:xfrm>
          <a:off x="22212300" y="57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80213</xdr:rowOff>
    </xdr:from>
    <xdr:to>
      <xdr:col>116</xdr:col>
      <xdr:colOff>114300</xdr:colOff>
      <xdr:row>35</xdr:row>
      <xdr:rowOff>10363</xdr:rowOff>
    </xdr:to>
    <xdr:sp macro="" textlink="">
      <xdr:nvSpPr>
        <xdr:cNvPr id="743" name="フローチャート: 判断 742"/>
        <xdr:cNvSpPr/>
      </xdr:nvSpPr>
      <xdr:spPr>
        <a:xfrm>
          <a:off x="22110700" y="590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107696</xdr:rowOff>
    </xdr:from>
    <xdr:to>
      <xdr:col>111</xdr:col>
      <xdr:colOff>177800</xdr:colOff>
      <xdr:row>37</xdr:row>
      <xdr:rowOff>124155</xdr:rowOff>
    </xdr:to>
    <xdr:cxnSp macro="">
      <xdr:nvCxnSpPr>
        <xdr:cNvPr id="744" name="直線コネクタ 743"/>
        <xdr:cNvCxnSpPr/>
      </xdr:nvCxnSpPr>
      <xdr:spPr>
        <a:xfrm>
          <a:off x="20434300" y="645134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123190</xdr:rowOff>
    </xdr:from>
    <xdr:to>
      <xdr:col>112</xdr:col>
      <xdr:colOff>38100</xdr:colOff>
      <xdr:row>35</xdr:row>
      <xdr:rowOff>53340</xdr:rowOff>
    </xdr:to>
    <xdr:sp macro="" textlink="">
      <xdr:nvSpPr>
        <xdr:cNvPr id="745" name="フローチャート: 判断 744"/>
        <xdr:cNvSpPr/>
      </xdr:nvSpPr>
      <xdr:spPr>
        <a:xfrm>
          <a:off x="21272500" y="59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69867</xdr:rowOff>
    </xdr:from>
    <xdr:ext cx="469744" cy="259045"/>
    <xdr:sp macro="" textlink="">
      <xdr:nvSpPr>
        <xdr:cNvPr id="746" name="テキスト ボックス 745"/>
        <xdr:cNvSpPr txBox="1"/>
      </xdr:nvSpPr>
      <xdr:spPr>
        <a:xfrm>
          <a:off x="21088428" y="57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107696</xdr:rowOff>
    </xdr:from>
    <xdr:to>
      <xdr:col>107</xdr:col>
      <xdr:colOff>50800</xdr:colOff>
      <xdr:row>37</xdr:row>
      <xdr:rowOff>168961</xdr:rowOff>
    </xdr:to>
    <xdr:cxnSp macro="">
      <xdr:nvCxnSpPr>
        <xdr:cNvPr id="747" name="直線コネクタ 746"/>
        <xdr:cNvCxnSpPr/>
      </xdr:nvCxnSpPr>
      <xdr:spPr>
        <a:xfrm flipV="1">
          <a:off x="19545300" y="645134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53238</xdr:rowOff>
    </xdr:from>
    <xdr:to>
      <xdr:col>107</xdr:col>
      <xdr:colOff>101600</xdr:colOff>
      <xdr:row>37</xdr:row>
      <xdr:rowOff>154838</xdr:rowOff>
    </xdr:to>
    <xdr:sp macro="" textlink="">
      <xdr:nvSpPr>
        <xdr:cNvPr id="748" name="フローチャート: 判断 747"/>
        <xdr:cNvSpPr/>
      </xdr:nvSpPr>
      <xdr:spPr>
        <a:xfrm>
          <a:off x="20383500" y="63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171365</xdr:rowOff>
    </xdr:from>
    <xdr:ext cx="469744" cy="259045"/>
    <xdr:sp macro="" textlink="">
      <xdr:nvSpPr>
        <xdr:cNvPr id="749" name="テキスト ボックス 748"/>
        <xdr:cNvSpPr txBox="1"/>
      </xdr:nvSpPr>
      <xdr:spPr>
        <a:xfrm>
          <a:off x="20199428" y="617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100381</xdr:rowOff>
    </xdr:from>
    <xdr:to>
      <xdr:col>102</xdr:col>
      <xdr:colOff>114300</xdr:colOff>
      <xdr:row>37</xdr:row>
      <xdr:rowOff>168961</xdr:rowOff>
    </xdr:to>
    <xdr:cxnSp macro="">
      <xdr:nvCxnSpPr>
        <xdr:cNvPr id="750" name="直線コネクタ 749"/>
        <xdr:cNvCxnSpPr/>
      </xdr:nvCxnSpPr>
      <xdr:spPr>
        <a:xfrm>
          <a:off x="18656300" y="644403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122275</xdr:rowOff>
    </xdr:from>
    <xdr:to>
      <xdr:col>102</xdr:col>
      <xdr:colOff>165100</xdr:colOff>
      <xdr:row>37</xdr:row>
      <xdr:rowOff>52425</xdr:rowOff>
    </xdr:to>
    <xdr:sp macro="" textlink="">
      <xdr:nvSpPr>
        <xdr:cNvPr id="751" name="フローチャート: 判断 750"/>
        <xdr:cNvSpPr/>
      </xdr:nvSpPr>
      <xdr:spPr>
        <a:xfrm>
          <a:off x="19494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68952</xdr:rowOff>
    </xdr:from>
    <xdr:ext cx="469744" cy="259045"/>
    <xdr:sp macro="" textlink="">
      <xdr:nvSpPr>
        <xdr:cNvPr id="752" name="テキスト ボックス 751"/>
        <xdr:cNvSpPr txBox="1"/>
      </xdr:nvSpPr>
      <xdr:spPr>
        <a:xfrm>
          <a:off x="19310428" y="606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130048</xdr:rowOff>
    </xdr:from>
    <xdr:to>
      <xdr:col>98</xdr:col>
      <xdr:colOff>38100</xdr:colOff>
      <xdr:row>37</xdr:row>
      <xdr:rowOff>60198</xdr:rowOff>
    </xdr:to>
    <xdr:sp macro="" textlink="">
      <xdr:nvSpPr>
        <xdr:cNvPr id="753" name="フローチャート: 判断 752"/>
        <xdr:cNvSpPr/>
      </xdr:nvSpPr>
      <xdr:spPr>
        <a:xfrm>
          <a:off x="18605500" y="630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76725</xdr:rowOff>
    </xdr:from>
    <xdr:ext cx="469744" cy="259045"/>
    <xdr:sp macro="" textlink="">
      <xdr:nvSpPr>
        <xdr:cNvPr id="754" name="テキスト ボックス 753"/>
        <xdr:cNvSpPr txBox="1"/>
      </xdr:nvSpPr>
      <xdr:spPr>
        <a:xfrm>
          <a:off x="18421428" y="607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116332</xdr:rowOff>
    </xdr:from>
    <xdr:to>
      <xdr:col>116</xdr:col>
      <xdr:colOff>114300</xdr:colOff>
      <xdr:row>37</xdr:row>
      <xdr:rowOff>46482</xdr:rowOff>
    </xdr:to>
    <xdr:sp macro="" textlink="">
      <xdr:nvSpPr>
        <xdr:cNvPr id="760" name="楕円 759"/>
        <xdr:cNvSpPr/>
      </xdr:nvSpPr>
      <xdr:spPr>
        <a:xfrm>
          <a:off x="221107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31259</xdr:rowOff>
    </xdr:from>
    <xdr:ext cx="469744" cy="259045"/>
    <xdr:sp macro="" textlink="">
      <xdr:nvSpPr>
        <xdr:cNvPr id="761" name="投資及び出資金該当値テキスト"/>
        <xdr:cNvSpPr txBox="1"/>
      </xdr:nvSpPr>
      <xdr:spPr>
        <a:xfrm>
          <a:off x="22212300" y="620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73355</xdr:rowOff>
    </xdr:from>
    <xdr:to>
      <xdr:col>112</xdr:col>
      <xdr:colOff>38100</xdr:colOff>
      <xdr:row>38</xdr:row>
      <xdr:rowOff>3505</xdr:rowOff>
    </xdr:to>
    <xdr:sp macro="" textlink="">
      <xdr:nvSpPr>
        <xdr:cNvPr id="762" name="楕円 761"/>
        <xdr:cNvSpPr/>
      </xdr:nvSpPr>
      <xdr:spPr>
        <a:xfrm>
          <a:off x="21272500" y="64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166082</xdr:rowOff>
    </xdr:from>
    <xdr:ext cx="469744" cy="259045"/>
    <xdr:sp macro="" textlink="">
      <xdr:nvSpPr>
        <xdr:cNvPr id="763" name="テキスト ボックス 762"/>
        <xdr:cNvSpPr txBox="1"/>
      </xdr:nvSpPr>
      <xdr:spPr>
        <a:xfrm>
          <a:off x="21088428" y="650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56896</xdr:rowOff>
    </xdr:from>
    <xdr:to>
      <xdr:col>107</xdr:col>
      <xdr:colOff>101600</xdr:colOff>
      <xdr:row>37</xdr:row>
      <xdr:rowOff>158496</xdr:rowOff>
    </xdr:to>
    <xdr:sp macro="" textlink="">
      <xdr:nvSpPr>
        <xdr:cNvPr id="764" name="楕円 763"/>
        <xdr:cNvSpPr/>
      </xdr:nvSpPr>
      <xdr:spPr>
        <a:xfrm>
          <a:off x="20383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149623</xdr:rowOff>
    </xdr:from>
    <xdr:ext cx="469744" cy="259045"/>
    <xdr:sp macro="" textlink="">
      <xdr:nvSpPr>
        <xdr:cNvPr id="765" name="テキスト ボックス 764"/>
        <xdr:cNvSpPr txBox="1"/>
      </xdr:nvSpPr>
      <xdr:spPr>
        <a:xfrm>
          <a:off x="20199428" y="649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118161</xdr:rowOff>
    </xdr:from>
    <xdr:to>
      <xdr:col>102</xdr:col>
      <xdr:colOff>165100</xdr:colOff>
      <xdr:row>38</xdr:row>
      <xdr:rowOff>48310</xdr:rowOff>
    </xdr:to>
    <xdr:sp macro="" textlink="">
      <xdr:nvSpPr>
        <xdr:cNvPr id="766" name="楕円 765"/>
        <xdr:cNvSpPr/>
      </xdr:nvSpPr>
      <xdr:spPr>
        <a:xfrm>
          <a:off x="194945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39438</xdr:rowOff>
    </xdr:from>
    <xdr:ext cx="469744" cy="259045"/>
    <xdr:sp macro="" textlink="">
      <xdr:nvSpPr>
        <xdr:cNvPr id="767" name="テキスト ボックス 766"/>
        <xdr:cNvSpPr txBox="1"/>
      </xdr:nvSpPr>
      <xdr:spPr>
        <a:xfrm>
          <a:off x="19310428" y="655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49581</xdr:rowOff>
    </xdr:from>
    <xdr:to>
      <xdr:col>98</xdr:col>
      <xdr:colOff>38100</xdr:colOff>
      <xdr:row>37</xdr:row>
      <xdr:rowOff>151181</xdr:rowOff>
    </xdr:to>
    <xdr:sp macro="" textlink="">
      <xdr:nvSpPr>
        <xdr:cNvPr id="768" name="楕円 767"/>
        <xdr:cNvSpPr/>
      </xdr:nvSpPr>
      <xdr:spPr>
        <a:xfrm>
          <a:off x="18605500" y="63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142308</xdr:rowOff>
    </xdr:from>
    <xdr:ext cx="469744" cy="259045"/>
    <xdr:sp macro="" textlink="">
      <xdr:nvSpPr>
        <xdr:cNvPr id="769" name="テキスト ボックス 768"/>
        <xdr:cNvSpPr txBox="1"/>
      </xdr:nvSpPr>
      <xdr:spPr>
        <a:xfrm>
          <a:off x="18421428" y="648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125494</xdr:rowOff>
    </xdr:from>
    <xdr:to>
      <xdr:col>116</xdr:col>
      <xdr:colOff>62864</xdr:colOff>
      <xdr:row>58</xdr:row>
      <xdr:rowOff>33075</xdr:rowOff>
    </xdr:to>
    <xdr:cxnSp macro="">
      <xdr:nvCxnSpPr>
        <xdr:cNvPr id="795" name="直線コネクタ 794"/>
        <xdr:cNvCxnSpPr/>
      </xdr:nvCxnSpPr>
      <xdr:spPr>
        <a:xfrm flipV="1">
          <a:off x="22159595" y="8697994"/>
          <a:ext cx="1269" cy="127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36902</xdr:rowOff>
    </xdr:from>
    <xdr:ext cx="469744" cy="259045"/>
    <xdr:sp macro="" textlink="">
      <xdr:nvSpPr>
        <xdr:cNvPr id="796" name="貸付金最小値テキスト"/>
        <xdr:cNvSpPr txBox="1"/>
      </xdr:nvSpPr>
      <xdr:spPr>
        <a:xfrm>
          <a:off x="22212300" y="998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33075</xdr:rowOff>
    </xdr:from>
    <xdr:to>
      <xdr:col>116</xdr:col>
      <xdr:colOff>152400</xdr:colOff>
      <xdr:row>58</xdr:row>
      <xdr:rowOff>33075</xdr:rowOff>
    </xdr:to>
    <xdr:cxnSp macro="">
      <xdr:nvCxnSpPr>
        <xdr:cNvPr id="797" name="直線コネクタ 796"/>
        <xdr:cNvCxnSpPr/>
      </xdr:nvCxnSpPr>
      <xdr:spPr>
        <a:xfrm>
          <a:off x="22072600" y="997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72171</xdr:rowOff>
    </xdr:from>
    <xdr:ext cx="534377" cy="259045"/>
    <xdr:sp macro="" textlink="">
      <xdr:nvSpPr>
        <xdr:cNvPr id="798" name="貸付金最大値テキスト"/>
        <xdr:cNvSpPr txBox="1"/>
      </xdr:nvSpPr>
      <xdr:spPr>
        <a:xfrm>
          <a:off x="22212300" y="847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125494</xdr:rowOff>
    </xdr:from>
    <xdr:to>
      <xdr:col>116</xdr:col>
      <xdr:colOff>152400</xdr:colOff>
      <xdr:row>50</xdr:row>
      <xdr:rowOff>125494</xdr:rowOff>
    </xdr:to>
    <xdr:cxnSp macro="">
      <xdr:nvCxnSpPr>
        <xdr:cNvPr id="799" name="直線コネクタ 798"/>
        <xdr:cNvCxnSpPr/>
      </xdr:nvCxnSpPr>
      <xdr:spPr>
        <a:xfrm>
          <a:off x="22072600" y="86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125494</xdr:rowOff>
    </xdr:from>
    <xdr:to>
      <xdr:col>116</xdr:col>
      <xdr:colOff>63500</xdr:colOff>
      <xdr:row>50</xdr:row>
      <xdr:rowOff>125854</xdr:rowOff>
    </xdr:to>
    <xdr:cxnSp macro="">
      <xdr:nvCxnSpPr>
        <xdr:cNvPr id="800" name="直線コネクタ 799"/>
        <xdr:cNvCxnSpPr/>
      </xdr:nvCxnSpPr>
      <xdr:spPr>
        <a:xfrm flipV="1">
          <a:off x="21323300" y="8697994"/>
          <a:ext cx="8382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8642</xdr:rowOff>
    </xdr:from>
    <xdr:ext cx="534377" cy="259045"/>
    <xdr:sp macro="" textlink="">
      <xdr:nvSpPr>
        <xdr:cNvPr id="801" name="貸付金平均値テキスト"/>
        <xdr:cNvSpPr txBox="1"/>
      </xdr:nvSpPr>
      <xdr:spPr>
        <a:xfrm>
          <a:off x="22212300" y="943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30215</xdr:rowOff>
    </xdr:from>
    <xdr:to>
      <xdr:col>116</xdr:col>
      <xdr:colOff>114300</xdr:colOff>
      <xdr:row>55</xdr:row>
      <xdr:rowOff>131815</xdr:rowOff>
    </xdr:to>
    <xdr:sp macro="" textlink="">
      <xdr:nvSpPr>
        <xdr:cNvPr id="802" name="フローチャート: 判断 801"/>
        <xdr:cNvSpPr/>
      </xdr:nvSpPr>
      <xdr:spPr>
        <a:xfrm>
          <a:off x="22110700" y="9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125854</xdr:rowOff>
    </xdr:from>
    <xdr:to>
      <xdr:col>111</xdr:col>
      <xdr:colOff>177800</xdr:colOff>
      <xdr:row>50</xdr:row>
      <xdr:rowOff>162005</xdr:rowOff>
    </xdr:to>
    <xdr:cxnSp macro="">
      <xdr:nvCxnSpPr>
        <xdr:cNvPr id="803" name="直線コネクタ 802"/>
        <xdr:cNvCxnSpPr/>
      </xdr:nvCxnSpPr>
      <xdr:spPr>
        <a:xfrm flipV="1">
          <a:off x="20434300" y="8698354"/>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3142</xdr:rowOff>
    </xdr:from>
    <xdr:to>
      <xdr:col>112</xdr:col>
      <xdr:colOff>38100</xdr:colOff>
      <xdr:row>55</xdr:row>
      <xdr:rowOff>104742</xdr:rowOff>
    </xdr:to>
    <xdr:sp macro="" textlink="">
      <xdr:nvSpPr>
        <xdr:cNvPr id="804" name="フローチャート: 判断 803"/>
        <xdr:cNvSpPr/>
      </xdr:nvSpPr>
      <xdr:spPr>
        <a:xfrm>
          <a:off x="21272500" y="943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95869</xdr:rowOff>
    </xdr:from>
    <xdr:ext cx="534377" cy="259045"/>
    <xdr:sp macro="" textlink="">
      <xdr:nvSpPr>
        <xdr:cNvPr id="805" name="テキスト ボックス 804"/>
        <xdr:cNvSpPr txBox="1"/>
      </xdr:nvSpPr>
      <xdr:spPr>
        <a:xfrm>
          <a:off x="21056111" y="9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145709</xdr:rowOff>
    </xdr:from>
    <xdr:to>
      <xdr:col>107</xdr:col>
      <xdr:colOff>50800</xdr:colOff>
      <xdr:row>50</xdr:row>
      <xdr:rowOff>162005</xdr:rowOff>
    </xdr:to>
    <xdr:cxnSp macro="">
      <xdr:nvCxnSpPr>
        <xdr:cNvPr id="806" name="直線コネクタ 805"/>
        <xdr:cNvCxnSpPr/>
      </xdr:nvCxnSpPr>
      <xdr:spPr>
        <a:xfrm>
          <a:off x="19545300" y="8718209"/>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22769</xdr:rowOff>
    </xdr:from>
    <xdr:to>
      <xdr:col>107</xdr:col>
      <xdr:colOff>101600</xdr:colOff>
      <xdr:row>57</xdr:row>
      <xdr:rowOff>124369</xdr:rowOff>
    </xdr:to>
    <xdr:sp macro="" textlink="">
      <xdr:nvSpPr>
        <xdr:cNvPr id="807" name="フローチャート: 判断 806"/>
        <xdr:cNvSpPr/>
      </xdr:nvSpPr>
      <xdr:spPr>
        <a:xfrm>
          <a:off x="20383500" y="979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115496</xdr:rowOff>
    </xdr:from>
    <xdr:ext cx="534377" cy="259045"/>
    <xdr:sp macro="" textlink="">
      <xdr:nvSpPr>
        <xdr:cNvPr id="808" name="テキスト ボックス 807"/>
        <xdr:cNvSpPr txBox="1"/>
      </xdr:nvSpPr>
      <xdr:spPr>
        <a:xfrm>
          <a:off x="20167111" y="988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123045</xdr:rowOff>
    </xdr:from>
    <xdr:to>
      <xdr:col>102</xdr:col>
      <xdr:colOff>114300</xdr:colOff>
      <xdr:row>50</xdr:row>
      <xdr:rowOff>145709</xdr:rowOff>
    </xdr:to>
    <xdr:cxnSp macro="">
      <xdr:nvCxnSpPr>
        <xdr:cNvPr id="809" name="直線コネクタ 808"/>
        <xdr:cNvCxnSpPr/>
      </xdr:nvCxnSpPr>
      <xdr:spPr>
        <a:xfrm>
          <a:off x="18656300" y="8695545"/>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19993</xdr:rowOff>
    </xdr:from>
    <xdr:to>
      <xdr:col>102</xdr:col>
      <xdr:colOff>165100</xdr:colOff>
      <xdr:row>57</xdr:row>
      <xdr:rowOff>121593</xdr:rowOff>
    </xdr:to>
    <xdr:sp macro="" textlink="">
      <xdr:nvSpPr>
        <xdr:cNvPr id="810" name="フローチャート: 判断 809"/>
        <xdr:cNvSpPr/>
      </xdr:nvSpPr>
      <xdr:spPr>
        <a:xfrm>
          <a:off x="19494500" y="979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112720</xdr:rowOff>
    </xdr:from>
    <xdr:ext cx="534377" cy="259045"/>
    <xdr:sp macro="" textlink="">
      <xdr:nvSpPr>
        <xdr:cNvPr id="811" name="テキスト ボックス 810"/>
        <xdr:cNvSpPr txBox="1"/>
      </xdr:nvSpPr>
      <xdr:spPr>
        <a:xfrm>
          <a:off x="19278111" y="98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12776</xdr:rowOff>
    </xdr:from>
    <xdr:to>
      <xdr:col>98</xdr:col>
      <xdr:colOff>38100</xdr:colOff>
      <xdr:row>57</xdr:row>
      <xdr:rowOff>114376</xdr:rowOff>
    </xdr:to>
    <xdr:sp macro="" textlink="">
      <xdr:nvSpPr>
        <xdr:cNvPr id="812" name="フローチャート: 判断 811"/>
        <xdr:cNvSpPr/>
      </xdr:nvSpPr>
      <xdr:spPr>
        <a:xfrm>
          <a:off x="18605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105503</xdr:rowOff>
    </xdr:from>
    <xdr:ext cx="534377" cy="259045"/>
    <xdr:sp macro="" textlink="">
      <xdr:nvSpPr>
        <xdr:cNvPr id="813" name="テキスト ボックス 812"/>
        <xdr:cNvSpPr txBox="1"/>
      </xdr:nvSpPr>
      <xdr:spPr>
        <a:xfrm>
          <a:off x="18389111" y="98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74694</xdr:rowOff>
    </xdr:from>
    <xdr:to>
      <xdr:col>116</xdr:col>
      <xdr:colOff>114300</xdr:colOff>
      <xdr:row>51</xdr:row>
      <xdr:rowOff>4844</xdr:rowOff>
    </xdr:to>
    <xdr:sp macro="" textlink="">
      <xdr:nvSpPr>
        <xdr:cNvPr id="819" name="楕円 818"/>
        <xdr:cNvSpPr/>
      </xdr:nvSpPr>
      <xdr:spPr>
        <a:xfrm>
          <a:off x="22110700" y="8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27721</xdr:rowOff>
    </xdr:from>
    <xdr:ext cx="534377" cy="259045"/>
    <xdr:sp macro="" textlink="">
      <xdr:nvSpPr>
        <xdr:cNvPr id="820" name="貸付金該当値テキスト"/>
        <xdr:cNvSpPr txBox="1"/>
      </xdr:nvSpPr>
      <xdr:spPr>
        <a:xfrm>
          <a:off x="22212300" y="860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75054</xdr:rowOff>
    </xdr:from>
    <xdr:to>
      <xdr:col>112</xdr:col>
      <xdr:colOff>38100</xdr:colOff>
      <xdr:row>51</xdr:row>
      <xdr:rowOff>5204</xdr:rowOff>
    </xdr:to>
    <xdr:sp macro="" textlink="">
      <xdr:nvSpPr>
        <xdr:cNvPr id="821" name="楕円 820"/>
        <xdr:cNvSpPr/>
      </xdr:nvSpPr>
      <xdr:spPr>
        <a:xfrm>
          <a:off x="21272500" y="86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21731</xdr:rowOff>
    </xdr:from>
    <xdr:ext cx="534377" cy="259045"/>
    <xdr:sp macro="" textlink="">
      <xdr:nvSpPr>
        <xdr:cNvPr id="822" name="テキスト ボックス 821"/>
        <xdr:cNvSpPr txBox="1"/>
      </xdr:nvSpPr>
      <xdr:spPr>
        <a:xfrm>
          <a:off x="21056111" y="84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111205</xdr:rowOff>
    </xdr:from>
    <xdr:to>
      <xdr:col>107</xdr:col>
      <xdr:colOff>101600</xdr:colOff>
      <xdr:row>51</xdr:row>
      <xdr:rowOff>41355</xdr:rowOff>
    </xdr:to>
    <xdr:sp macro="" textlink="">
      <xdr:nvSpPr>
        <xdr:cNvPr id="823" name="楕円 822"/>
        <xdr:cNvSpPr/>
      </xdr:nvSpPr>
      <xdr:spPr>
        <a:xfrm>
          <a:off x="20383500" y="868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57882</xdr:rowOff>
    </xdr:from>
    <xdr:ext cx="534377" cy="259045"/>
    <xdr:sp macro="" textlink="">
      <xdr:nvSpPr>
        <xdr:cNvPr id="824" name="テキスト ボックス 823"/>
        <xdr:cNvSpPr txBox="1"/>
      </xdr:nvSpPr>
      <xdr:spPr>
        <a:xfrm>
          <a:off x="20167111" y="84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94909</xdr:rowOff>
    </xdr:from>
    <xdr:to>
      <xdr:col>102</xdr:col>
      <xdr:colOff>165100</xdr:colOff>
      <xdr:row>51</xdr:row>
      <xdr:rowOff>25059</xdr:rowOff>
    </xdr:to>
    <xdr:sp macro="" textlink="">
      <xdr:nvSpPr>
        <xdr:cNvPr id="825" name="楕円 824"/>
        <xdr:cNvSpPr/>
      </xdr:nvSpPr>
      <xdr:spPr>
        <a:xfrm>
          <a:off x="19494500" y="86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41586</xdr:rowOff>
    </xdr:from>
    <xdr:ext cx="534377" cy="259045"/>
    <xdr:sp macro="" textlink="">
      <xdr:nvSpPr>
        <xdr:cNvPr id="826" name="テキスト ボックス 825"/>
        <xdr:cNvSpPr txBox="1"/>
      </xdr:nvSpPr>
      <xdr:spPr>
        <a:xfrm>
          <a:off x="19278111" y="844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72245</xdr:rowOff>
    </xdr:from>
    <xdr:to>
      <xdr:col>98</xdr:col>
      <xdr:colOff>38100</xdr:colOff>
      <xdr:row>51</xdr:row>
      <xdr:rowOff>2395</xdr:rowOff>
    </xdr:to>
    <xdr:sp macro="" textlink="">
      <xdr:nvSpPr>
        <xdr:cNvPr id="827" name="楕円 826"/>
        <xdr:cNvSpPr/>
      </xdr:nvSpPr>
      <xdr:spPr>
        <a:xfrm>
          <a:off x="18605500" y="8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18922</xdr:rowOff>
    </xdr:from>
    <xdr:ext cx="534377" cy="259045"/>
    <xdr:sp macro="" textlink="">
      <xdr:nvSpPr>
        <xdr:cNvPr id="828" name="テキスト ボックス 827"/>
        <xdr:cNvSpPr txBox="1"/>
      </xdr:nvSpPr>
      <xdr:spPr>
        <a:xfrm>
          <a:off x="18389111" y="84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23723</xdr:rowOff>
    </xdr:from>
    <xdr:to>
      <xdr:col>116</xdr:col>
      <xdr:colOff>62864</xdr:colOff>
      <xdr:row>77</xdr:row>
      <xdr:rowOff>28829</xdr:rowOff>
    </xdr:to>
    <xdr:cxnSp macro="">
      <xdr:nvCxnSpPr>
        <xdr:cNvPr id="853" name="直線コネクタ 852"/>
        <xdr:cNvCxnSpPr/>
      </xdr:nvCxnSpPr>
      <xdr:spPr>
        <a:xfrm flipV="1">
          <a:off x="22159595" y="12025223"/>
          <a:ext cx="1269" cy="12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32656</xdr:rowOff>
    </xdr:from>
    <xdr:ext cx="534377" cy="259045"/>
    <xdr:sp macro="" textlink="">
      <xdr:nvSpPr>
        <xdr:cNvPr id="854" name="繰出金最小値テキスト"/>
        <xdr:cNvSpPr txBox="1"/>
      </xdr:nvSpPr>
      <xdr:spPr>
        <a:xfrm>
          <a:off x="22212300" y="1323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28829</xdr:rowOff>
    </xdr:from>
    <xdr:to>
      <xdr:col>116</xdr:col>
      <xdr:colOff>152400</xdr:colOff>
      <xdr:row>77</xdr:row>
      <xdr:rowOff>28829</xdr:rowOff>
    </xdr:to>
    <xdr:cxnSp macro="">
      <xdr:nvCxnSpPr>
        <xdr:cNvPr id="855" name="直線コネクタ 854"/>
        <xdr:cNvCxnSpPr/>
      </xdr:nvCxnSpPr>
      <xdr:spPr>
        <a:xfrm>
          <a:off x="22072600" y="1323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141850</xdr:rowOff>
    </xdr:from>
    <xdr:ext cx="534377" cy="259045"/>
    <xdr:sp macro="" textlink="">
      <xdr:nvSpPr>
        <xdr:cNvPr id="856" name="繰出金最大値テキスト"/>
        <xdr:cNvSpPr txBox="1"/>
      </xdr:nvSpPr>
      <xdr:spPr>
        <a:xfrm>
          <a:off x="22212300" y="1180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23723</xdr:rowOff>
    </xdr:from>
    <xdr:to>
      <xdr:col>116</xdr:col>
      <xdr:colOff>152400</xdr:colOff>
      <xdr:row>70</xdr:row>
      <xdr:rowOff>23723</xdr:rowOff>
    </xdr:to>
    <xdr:cxnSp macro="">
      <xdr:nvCxnSpPr>
        <xdr:cNvPr id="857" name="直線コネクタ 856"/>
        <xdr:cNvCxnSpPr/>
      </xdr:nvCxnSpPr>
      <xdr:spPr>
        <a:xfrm>
          <a:off x="22072600" y="1202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28829</xdr:rowOff>
    </xdr:from>
    <xdr:to>
      <xdr:col>116</xdr:col>
      <xdr:colOff>63500</xdr:colOff>
      <xdr:row>77</xdr:row>
      <xdr:rowOff>71958</xdr:rowOff>
    </xdr:to>
    <xdr:cxnSp macro="">
      <xdr:nvCxnSpPr>
        <xdr:cNvPr id="858" name="直線コネクタ 857"/>
        <xdr:cNvCxnSpPr/>
      </xdr:nvCxnSpPr>
      <xdr:spPr>
        <a:xfrm flipV="1">
          <a:off x="21323300" y="13230479"/>
          <a:ext cx="8382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83888</xdr:rowOff>
    </xdr:from>
    <xdr:ext cx="534377" cy="259045"/>
    <xdr:sp macro="" textlink="">
      <xdr:nvSpPr>
        <xdr:cNvPr id="859" name="繰出金平均値テキスト"/>
        <xdr:cNvSpPr txBox="1"/>
      </xdr:nvSpPr>
      <xdr:spPr>
        <a:xfrm>
          <a:off x="22212300" y="12256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61011</xdr:rowOff>
    </xdr:from>
    <xdr:to>
      <xdr:col>116</xdr:col>
      <xdr:colOff>114300</xdr:colOff>
      <xdr:row>72</xdr:row>
      <xdr:rowOff>162611</xdr:rowOff>
    </xdr:to>
    <xdr:sp macro="" textlink="">
      <xdr:nvSpPr>
        <xdr:cNvPr id="860" name="フローチャート: 判断 859"/>
        <xdr:cNvSpPr/>
      </xdr:nvSpPr>
      <xdr:spPr>
        <a:xfrm>
          <a:off x="22110700" y="1240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60758</xdr:rowOff>
    </xdr:from>
    <xdr:to>
      <xdr:col>111</xdr:col>
      <xdr:colOff>177800</xdr:colOff>
      <xdr:row>77</xdr:row>
      <xdr:rowOff>71958</xdr:rowOff>
    </xdr:to>
    <xdr:cxnSp macro="">
      <xdr:nvCxnSpPr>
        <xdr:cNvPr id="861" name="直線コネクタ 860"/>
        <xdr:cNvCxnSpPr/>
      </xdr:nvCxnSpPr>
      <xdr:spPr>
        <a:xfrm>
          <a:off x="20434300" y="13262408"/>
          <a:ext cx="889000" cy="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68479</xdr:rowOff>
    </xdr:from>
    <xdr:to>
      <xdr:col>112</xdr:col>
      <xdr:colOff>38100</xdr:colOff>
      <xdr:row>72</xdr:row>
      <xdr:rowOff>170079</xdr:rowOff>
    </xdr:to>
    <xdr:sp macro="" textlink="">
      <xdr:nvSpPr>
        <xdr:cNvPr id="862" name="フローチャート: 判断 861"/>
        <xdr:cNvSpPr/>
      </xdr:nvSpPr>
      <xdr:spPr>
        <a:xfrm>
          <a:off x="21272500" y="1241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15156</xdr:rowOff>
    </xdr:from>
    <xdr:ext cx="534377" cy="259045"/>
    <xdr:sp macro="" textlink="">
      <xdr:nvSpPr>
        <xdr:cNvPr id="863" name="テキスト ボックス 862"/>
        <xdr:cNvSpPr txBox="1"/>
      </xdr:nvSpPr>
      <xdr:spPr>
        <a:xfrm>
          <a:off x="21056111" y="1218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60758</xdr:rowOff>
    </xdr:from>
    <xdr:to>
      <xdr:col>107</xdr:col>
      <xdr:colOff>50800</xdr:colOff>
      <xdr:row>77</xdr:row>
      <xdr:rowOff>95886</xdr:rowOff>
    </xdr:to>
    <xdr:cxnSp macro="">
      <xdr:nvCxnSpPr>
        <xdr:cNvPr id="864" name="直線コネクタ 863"/>
        <xdr:cNvCxnSpPr/>
      </xdr:nvCxnSpPr>
      <xdr:spPr>
        <a:xfrm flipV="1">
          <a:off x="19545300" y="13262408"/>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148565</xdr:rowOff>
    </xdr:from>
    <xdr:to>
      <xdr:col>107</xdr:col>
      <xdr:colOff>101600</xdr:colOff>
      <xdr:row>74</xdr:row>
      <xdr:rowOff>78715</xdr:rowOff>
    </xdr:to>
    <xdr:sp macro="" textlink="">
      <xdr:nvSpPr>
        <xdr:cNvPr id="865" name="フローチャート: 判断 864"/>
        <xdr:cNvSpPr/>
      </xdr:nvSpPr>
      <xdr:spPr>
        <a:xfrm>
          <a:off x="20383500" y="1266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95242</xdr:rowOff>
    </xdr:from>
    <xdr:ext cx="534377" cy="259045"/>
    <xdr:sp macro="" textlink="">
      <xdr:nvSpPr>
        <xdr:cNvPr id="866" name="テキスト ボックス 865"/>
        <xdr:cNvSpPr txBox="1"/>
      </xdr:nvSpPr>
      <xdr:spPr>
        <a:xfrm>
          <a:off x="20167111" y="1243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95886</xdr:rowOff>
    </xdr:from>
    <xdr:to>
      <xdr:col>102</xdr:col>
      <xdr:colOff>114300</xdr:colOff>
      <xdr:row>78</xdr:row>
      <xdr:rowOff>12218</xdr:rowOff>
    </xdr:to>
    <xdr:cxnSp macro="">
      <xdr:nvCxnSpPr>
        <xdr:cNvPr id="867" name="直線コネクタ 866"/>
        <xdr:cNvCxnSpPr/>
      </xdr:nvCxnSpPr>
      <xdr:spPr>
        <a:xfrm flipV="1">
          <a:off x="18656300" y="13297536"/>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71907</xdr:rowOff>
    </xdr:from>
    <xdr:to>
      <xdr:col>102</xdr:col>
      <xdr:colOff>165100</xdr:colOff>
      <xdr:row>73</xdr:row>
      <xdr:rowOff>2057</xdr:rowOff>
    </xdr:to>
    <xdr:sp macro="" textlink="">
      <xdr:nvSpPr>
        <xdr:cNvPr id="868" name="フローチャート: 判断 867"/>
        <xdr:cNvSpPr/>
      </xdr:nvSpPr>
      <xdr:spPr>
        <a:xfrm>
          <a:off x="19494500" y="1241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18584</xdr:rowOff>
    </xdr:from>
    <xdr:ext cx="534377" cy="259045"/>
    <xdr:sp macro="" textlink="">
      <xdr:nvSpPr>
        <xdr:cNvPr id="869" name="テキスト ボックス 868"/>
        <xdr:cNvSpPr txBox="1"/>
      </xdr:nvSpPr>
      <xdr:spPr>
        <a:xfrm>
          <a:off x="19278111" y="1219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26416</xdr:rowOff>
    </xdr:from>
    <xdr:to>
      <xdr:col>98</xdr:col>
      <xdr:colOff>38100</xdr:colOff>
      <xdr:row>73</xdr:row>
      <xdr:rowOff>128016</xdr:rowOff>
    </xdr:to>
    <xdr:sp macro="" textlink="">
      <xdr:nvSpPr>
        <xdr:cNvPr id="870" name="フローチャート: 判断 869"/>
        <xdr:cNvSpPr/>
      </xdr:nvSpPr>
      <xdr:spPr>
        <a:xfrm>
          <a:off x="18605500" y="1254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144543</xdr:rowOff>
    </xdr:from>
    <xdr:ext cx="534377" cy="259045"/>
    <xdr:sp macro="" textlink="">
      <xdr:nvSpPr>
        <xdr:cNvPr id="871" name="テキスト ボックス 870"/>
        <xdr:cNvSpPr txBox="1"/>
      </xdr:nvSpPr>
      <xdr:spPr>
        <a:xfrm>
          <a:off x="18389111" y="123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149479</xdr:rowOff>
    </xdr:from>
    <xdr:to>
      <xdr:col>116</xdr:col>
      <xdr:colOff>114300</xdr:colOff>
      <xdr:row>77</xdr:row>
      <xdr:rowOff>79629</xdr:rowOff>
    </xdr:to>
    <xdr:sp macro="" textlink="">
      <xdr:nvSpPr>
        <xdr:cNvPr id="877" name="楕円 876"/>
        <xdr:cNvSpPr/>
      </xdr:nvSpPr>
      <xdr:spPr>
        <a:xfrm>
          <a:off x="22110700" y="131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64406</xdr:rowOff>
    </xdr:from>
    <xdr:ext cx="534377" cy="259045"/>
    <xdr:sp macro="" textlink="">
      <xdr:nvSpPr>
        <xdr:cNvPr id="878" name="繰出金該当値テキスト"/>
        <xdr:cNvSpPr txBox="1"/>
      </xdr:nvSpPr>
      <xdr:spPr>
        <a:xfrm>
          <a:off x="22212300" y="1309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21158</xdr:rowOff>
    </xdr:from>
    <xdr:to>
      <xdr:col>112</xdr:col>
      <xdr:colOff>38100</xdr:colOff>
      <xdr:row>77</xdr:row>
      <xdr:rowOff>122758</xdr:rowOff>
    </xdr:to>
    <xdr:sp macro="" textlink="">
      <xdr:nvSpPr>
        <xdr:cNvPr id="879" name="楕円 878"/>
        <xdr:cNvSpPr/>
      </xdr:nvSpPr>
      <xdr:spPr>
        <a:xfrm>
          <a:off x="21272500" y="1322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113885</xdr:rowOff>
    </xdr:from>
    <xdr:ext cx="534377" cy="259045"/>
    <xdr:sp macro="" textlink="">
      <xdr:nvSpPr>
        <xdr:cNvPr id="880" name="テキスト ボックス 879"/>
        <xdr:cNvSpPr txBox="1"/>
      </xdr:nvSpPr>
      <xdr:spPr>
        <a:xfrm>
          <a:off x="21056111" y="1331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9958</xdr:rowOff>
    </xdr:from>
    <xdr:to>
      <xdr:col>107</xdr:col>
      <xdr:colOff>101600</xdr:colOff>
      <xdr:row>77</xdr:row>
      <xdr:rowOff>111558</xdr:rowOff>
    </xdr:to>
    <xdr:sp macro="" textlink="">
      <xdr:nvSpPr>
        <xdr:cNvPr id="881" name="楕円 880"/>
        <xdr:cNvSpPr/>
      </xdr:nvSpPr>
      <xdr:spPr>
        <a:xfrm>
          <a:off x="20383500" y="132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102685</xdr:rowOff>
    </xdr:from>
    <xdr:ext cx="534377" cy="259045"/>
    <xdr:sp macro="" textlink="">
      <xdr:nvSpPr>
        <xdr:cNvPr id="882" name="テキスト ボックス 881"/>
        <xdr:cNvSpPr txBox="1"/>
      </xdr:nvSpPr>
      <xdr:spPr>
        <a:xfrm>
          <a:off x="20167111" y="13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45086</xdr:rowOff>
    </xdr:from>
    <xdr:to>
      <xdr:col>102</xdr:col>
      <xdr:colOff>165100</xdr:colOff>
      <xdr:row>77</xdr:row>
      <xdr:rowOff>146686</xdr:rowOff>
    </xdr:to>
    <xdr:sp macro="" textlink="">
      <xdr:nvSpPr>
        <xdr:cNvPr id="883" name="楕円 882"/>
        <xdr:cNvSpPr/>
      </xdr:nvSpPr>
      <xdr:spPr>
        <a:xfrm>
          <a:off x="19494500" y="132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137813</xdr:rowOff>
    </xdr:from>
    <xdr:ext cx="534377" cy="259045"/>
    <xdr:sp macro="" textlink="">
      <xdr:nvSpPr>
        <xdr:cNvPr id="884" name="テキスト ボックス 883"/>
        <xdr:cNvSpPr txBox="1"/>
      </xdr:nvSpPr>
      <xdr:spPr>
        <a:xfrm>
          <a:off x="19278111" y="1333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132868</xdr:rowOff>
    </xdr:from>
    <xdr:to>
      <xdr:col>98</xdr:col>
      <xdr:colOff>38100</xdr:colOff>
      <xdr:row>78</xdr:row>
      <xdr:rowOff>63018</xdr:rowOff>
    </xdr:to>
    <xdr:sp macro="" textlink="">
      <xdr:nvSpPr>
        <xdr:cNvPr id="885" name="楕円 884"/>
        <xdr:cNvSpPr/>
      </xdr:nvSpPr>
      <xdr:spPr>
        <a:xfrm>
          <a:off x="18605500" y="133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54145</xdr:rowOff>
    </xdr:from>
    <xdr:ext cx="534377" cy="259045"/>
    <xdr:sp macro="" textlink="">
      <xdr:nvSpPr>
        <xdr:cNvPr id="886" name="テキスト ボックス 885"/>
        <xdr:cNvSpPr txBox="1"/>
      </xdr:nvSpPr>
      <xdr:spPr>
        <a:xfrm>
          <a:off x="18389111" y="134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は、令和４年度は、物価高騰対策として住民税非課税世帯に対する給付金を支給したが、新型コロナウイルス感染症対策として実施した給付金事業の支給額が前年度対比で減少したことなどにより、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補助費等については、令和２年度が、新型コロナウイルス感染症対策として特別定額給付金を支給したことなどにより、大幅に増加していた。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普通建設事業費については、大空地区義務教育学校整備費や市街地再開発事業費の減などにより、減少している。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貸付金が類似団体と比較して大きくなっている要因としては、中小企業の円滑な資金繰りの支援を目的とした中小企業振興融資貸付金や農林業育成資金貸付金などを設けているためである。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164,014
162,999
619.34
91,151,075
89,097,684
2,013,779
42,285,624
73,378,583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159294</xdr:rowOff>
    </xdr:from>
    <xdr:to>
      <xdr:col>24</xdr:col>
      <xdr:colOff>62865</xdr:colOff>
      <xdr:row>38</xdr:row>
      <xdr:rowOff>90715</xdr:rowOff>
    </xdr:to>
    <xdr:cxnSp macro="">
      <xdr:nvCxnSpPr>
        <xdr:cNvPr id="58" name="直線コネクタ 57"/>
        <xdr:cNvCxnSpPr/>
      </xdr:nvCxnSpPr>
      <xdr:spPr>
        <a:xfrm flipV="1">
          <a:off x="4633595" y="5645694"/>
          <a:ext cx="127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94542</xdr:rowOff>
    </xdr:from>
    <xdr:ext cx="469744" cy="259045"/>
    <xdr:sp macro="" textlink="">
      <xdr:nvSpPr>
        <xdr:cNvPr id="59" name="議会費最小値テキスト"/>
        <xdr:cNvSpPr txBox="1"/>
      </xdr:nvSpPr>
      <xdr:spPr>
        <a:xfrm>
          <a:off x="4686300"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90715</xdr:rowOff>
    </xdr:from>
    <xdr:to>
      <xdr:col>24</xdr:col>
      <xdr:colOff>152400</xdr:colOff>
      <xdr:row>38</xdr:row>
      <xdr:rowOff>90715</xdr:rowOff>
    </xdr:to>
    <xdr:cxnSp macro="">
      <xdr:nvCxnSpPr>
        <xdr:cNvPr id="60" name="直線コネクタ 59"/>
        <xdr:cNvCxnSpPr/>
      </xdr:nvCxnSpPr>
      <xdr:spPr>
        <a:xfrm>
          <a:off x="4546600" y="660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105971</xdr:rowOff>
    </xdr:from>
    <xdr:ext cx="469744" cy="259045"/>
    <xdr:sp macro="" textlink="">
      <xdr:nvSpPr>
        <xdr:cNvPr id="61" name="議会費最大値テキスト"/>
        <xdr:cNvSpPr txBox="1"/>
      </xdr:nvSpPr>
      <xdr:spPr>
        <a:xfrm>
          <a:off x="4686300" y="542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159294</xdr:rowOff>
    </xdr:from>
    <xdr:to>
      <xdr:col>24</xdr:col>
      <xdr:colOff>152400</xdr:colOff>
      <xdr:row>32</xdr:row>
      <xdr:rowOff>159294</xdr:rowOff>
    </xdr:to>
    <xdr:cxnSp macro="">
      <xdr:nvCxnSpPr>
        <xdr:cNvPr id="62" name="直線コネクタ 61"/>
        <xdr:cNvCxnSpPr/>
      </xdr:nvCxnSpPr>
      <xdr:spPr>
        <a:xfrm>
          <a:off x="4546600" y="56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20501</xdr:rowOff>
    </xdr:from>
    <xdr:to>
      <xdr:col>24</xdr:col>
      <xdr:colOff>63500</xdr:colOff>
      <xdr:row>33</xdr:row>
      <xdr:rowOff>138067</xdr:rowOff>
    </xdr:to>
    <xdr:cxnSp macro="">
      <xdr:nvCxnSpPr>
        <xdr:cNvPr id="63" name="直線コネクタ 62"/>
        <xdr:cNvCxnSpPr/>
      </xdr:nvCxnSpPr>
      <xdr:spPr>
        <a:xfrm flipV="1">
          <a:off x="3797300" y="5678351"/>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70593</xdr:rowOff>
    </xdr:from>
    <xdr:ext cx="469744" cy="259045"/>
    <xdr:sp macro="" textlink="">
      <xdr:nvSpPr>
        <xdr:cNvPr id="64" name="議会費平均値テキスト"/>
        <xdr:cNvSpPr txBox="1"/>
      </xdr:nvSpPr>
      <xdr:spPr>
        <a:xfrm>
          <a:off x="4686300" y="5899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92166</xdr:rowOff>
    </xdr:from>
    <xdr:to>
      <xdr:col>24</xdr:col>
      <xdr:colOff>114300</xdr:colOff>
      <xdr:row>35</xdr:row>
      <xdr:rowOff>22316</xdr:rowOff>
    </xdr:to>
    <xdr:sp macro="" textlink="">
      <xdr:nvSpPr>
        <xdr:cNvPr id="65" name="フローチャート: 判断 64"/>
        <xdr:cNvSpPr/>
      </xdr:nvSpPr>
      <xdr:spPr>
        <a:xfrm>
          <a:off x="45847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138067</xdr:rowOff>
    </xdr:from>
    <xdr:to>
      <xdr:col>19</xdr:col>
      <xdr:colOff>177800</xdr:colOff>
      <xdr:row>33</xdr:row>
      <xdr:rowOff>151130</xdr:rowOff>
    </xdr:to>
    <xdr:cxnSp macro="">
      <xdr:nvCxnSpPr>
        <xdr:cNvPr id="66" name="直線コネクタ 65"/>
        <xdr:cNvCxnSpPr/>
      </xdr:nvCxnSpPr>
      <xdr:spPr>
        <a:xfrm flipV="1">
          <a:off x="2908300" y="57959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129722</xdr:rowOff>
    </xdr:from>
    <xdr:to>
      <xdr:col>20</xdr:col>
      <xdr:colOff>38100</xdr:colOff>
      <xdr:row>36</xdr:row>
      <xdr:rowOff>59872</xdr:rowOff>
    </xdr:to>
    <xdr:sp macro="" textlink="">
      <xdr:nvSpPr>
        <xdr:cNvPr id="67" name="フローチャート: 判断 66"/>
        <xdr:cNvSpPr/>
      </xdr:nvSpPr>
      <xdr:spPr>
        <a:xfrm>
          <a:off x="3746500" y="613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50999</xdr:rowOff>
    </xdr:from>
    <xdr:ext cx="469744" cy="259045"/>
    <xdr:sp macro="" textlink="">
      <xdr:nvSpPr>
        <xdr:cNvPr id="68" name="テキスト ボックス 67"/>
        <xdr:cNvSpPr txBox="1"/>
      </xdr:nvSpPr>
      <xdr:spPr>
        <a:xfrm>
          <a:off x="3562428" y="62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10704</xdr:rowOff>
    </xdr:from>
    <xdr:to>
      <xdr:col>15</xdr:col>
      <xdr:colOff>50800</xdr:colOff>
      <xdr:row>33</xdr:row>
      <xdr:rowOff>151130</xdr:rowOff>
    </xdr:to>
    <xdr:cxnSp macro="">
      <xdr:nvCxnSpPr>
        <xdr:cNvPr id="69" name="直線コネクタ 68"/>
        <xdr:cNvCxnSpPr/>
      </xdr:nvCxnSpPr>
      <xdr:spPr>
        <a:xfrm>
          <a:off x="2019300" y="5325654"/>
          <a:ext cx="889000" cy="4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10523</xdr:rowOff>
    </xdr:from>
    <xdr:to>
      <xdr:col>15</xdr:col>
      <xdr:colOff>101600</xdr:colOff>
      <xdr:row>36</xdr:row>
      <xdr:rowOff>112123</xdr:rowOff>
    </xdr:to>
    <xdr:sp macro="" textlink="">
      <xdr:nvSpPr>
        <xdr:cNvPr id="70" name="フローチャート: 判断 69"/>
        <xdr:cNvSpPr/>
      </xdr:nvSpPr>
      <xdr:spPr>
        <a:xfrm>
          <a:off x="2857500" y="61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103250</xdr:rowOff>
    </xdr:from>
    <xdr:ext cx="469744" cy="259045"/>
    <xdr:sp macro="" textlink="">
      <xdr:nvSpPr>
        <xdr:cNvPr id="71" name="テキスト ボックス 70"/>
        <xdr:cNvSpPr txBox="1"/>
      </xdr:nvSpPr>
      <xdr:spPr>
        <a:xfrm>
          <a:off x="2673428" y="627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10704</xdr:rowOff>
    </xdr:from>
    <xdr:to>
      <xdr:col>10</xdr:col>
      <xdr:colOff>114300</xdr:colOff>
      <xdr:row>31</xdr:row>
      <xdr:rowOff>46627</xdr:rowOff>
    </xdr:to>
    <xdr:cxnSp macro="">
      <xdr:nvCxnSpPr>
        <xdr:cNvPr id="72" name="直線コネクタ 71"/>
        <xdr:cNvCxnSpPr/>
      </xdr:nvCxnSpPr>
      <xdr:spPr>
        <a:xfrm flipV="1">
          <a:off x="1130300" y="53256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62774</xdr:rowOff>
    </xdr:from>
    <xdr:to>
      <xdr:col>10</xdr:col>
      <xdr:colOff>165100</xdr:colOff>
      <xdr:row>34</xdr:row>
      <xdr:rowOff>164374</xdr:rowOff>
    </xdr:to>
    <xdr:sp macro="" textlink="">
      <xdr:nvSpPr>
        <xdr:cNvPr id="73" name="フローチャート: 判断 72"/>
        <xdr:cNvSpPr/>
      </xdr:nvSpPr>
      <xdr:spPr>
        <a:xfrm>
          <a:off x="1968500" y="589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155501</xdr:rowOff>
    </xdr:from>
    <xdr:ext cx="469744" cy="259045"/>
    <xdr:sp macro="" textlink="">
      <xdr:nvSpPr>
        <xdr:cNvPr id="74" name="テキスト ボックス 73"/>
        <xdr:cNvSpPr txBox="1"/>
      </xdr:nvSpPr>
      <xdr:spPr>
        <a:xfrm>
          <a:off x="1784428" y="59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118292</xdr:rowOff>
    </xdr:from>
    <xdr:to>
      <xdr:col>6</xdr:col>
      <xdr:colOff>38100</xdr:colOff>
      <xdr:row>35</xdr:row>
      <xdr:rowOff>48442</xdr:rowOff>
    </xdr:to>
    <xdr:sp macro="" textlink="">
      <xdr:nvSpPr>
        <xdr:cNvPr id="75" name="フローチャート: 判断 74"/>
        <xdr:cNvSpPr/>
      </xdr:nvSpPr>
      <xdr:spPr>
        <a:xfrm>
          <a:off x="1079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39569</xdr:rowOff>
    </xdr:from>
    <xdr:ext cx="469744" cy="259045"/>
    <xdr:sp macro="" textlink="">
      <xdr:nvSpPr>
        <xdr:cNvPr id="76" name="テキスト ボックス 75"/>
        <xdr:cNvSpPr txBox="1"/>
      </xdr:nvSpPr>
      <xdr:spPr>
        <a:xfrm>
          <a:off x="895428"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141151</xdr:rowOff>
    </xdr:from>
    <xdr:to>
      <xdr:col>24</xdr:col>
      <xdr:colOff>114300</xdr:colOff>
      <xdr:row>33</xdr:row>
      <xdr:rowOff>71301</xdr:rowOff>
    </xdr:to>
    <xdr:sp macro="" textlink="">
      <xdr:nvSpPr>
        <xdr:cNvPr id="82" name="楕円 81"/>
        <xdr:cNvSpPr/>
      </xdr:nvSpPr>
      <xdr:spPr>
        <a:xfrm>
          <a:off x="4584700" y="56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61521</xdr:rowOff>
    </xdr:from>
    <xdr:ext cx="469744" cy="259045"/>
    <xdr:sp macro="" textlink="">
      <xdr:nvSpPr>
        <xdr:cNvPr id="83" name="議会費該当値テキスト"/>
        <xdr:cNvSpPr txBox="1"/>
      </xdr:nvSpPr>
      <xdr:spPr>
        <a:xfrm>
          <a:off x="4686300" y="554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87267</xdr:rowOff>
    </xdr:from>
    <xdr:to>
      <xdr:col>20</xdr:col>
      <xdr:colOff>38100</xdr:colOff>
      <xdr:row>34</xdr:row>
      <xdr:rowOff>17417</xdr:rowOff>
    </xdr:to>
    <xdr:sp macro="" textlink="">
      <xdr:nvSpPr>
        <xdr:cNvPr id="84" name="楕円 83"/>
        <xdr:cNvSpPr/>
      </xdr:nvSpPr>
      <xdr:spPr>
        <a:xfrm>
          <a:off x="3746500" y="57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33944</xdr:rowOff>
    </xdr:from>
    <xdr:ext cx="469744" cy="259045"/>
    <xdr:sp macro="" textlink="">
      <xdr:nvSpPr>
        <xdr:cNvPr id="85" name="テキスト ボックス 84"/>
        <xdr:cNvSpPr txBox="1"/>
      </xdr:nvSpPr>
      <xdr:spPr>
        <a:xfrm>
          <a:off x="3562428" y="552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100330</xdr:rowOff>
    </xdr:from>
    <xdr:to>
      <xdr:col>15</xdr:col>
      <xdr:colOff>101600</xdr:colOff>
      <xdr:row>34</xdr:row>
      <xdr:rowOff>30480</xdr:rowOff>
    </xdr:to>
    <xdr:sp macro="" textlink="">
      <xdr:nvSpPr>
        <xdr:cNvPr id="86" name="楕円 85"/>
        <xdr:cNvSpPr/>
      </xdr:nvSpPr>
      <xdr:spPr>
        <a:xfrm>
          <a:off x="2857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47007</xdr:rowOff>
    </xdr:from>
    <xdr:ext cx="469744" cy="259045"/>
    <xdr:sp macro="" textlink="">
      <xdr:nvSpPr>
        <xdr:cNvPr id="87" name="テキスト ボックス 86"/>
        <xdr:cNvSpPr txBox="1"/>
      </xdr:nvSpPr>
      <xdr:spPr>
        <a:xfrm>
          <a:off x="2673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131354</xdr:rowOff>
    </xdr:from>
    <xdr:to>
      <xdr:col>10</xdr:col>
      <xdr:colOff>165100</xdr:colOff>
      <xdr:row>31</xdr:row>
      <xdr:rowOff>61504</xdr:rowOff>
    </xdr:to>
    <xdr:sp macro="" textlink="">
      <xdr:nvSpPr>
        <xdr:cNvPr id="88" name="楕円 87"/>
        <xdr:cNvSpPr/>
      </xdr:nvSpPr>
      <xdr:spPr>
        <a:xfrm>
          <a:off x="1968500" y="52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78031</xdr:rowOff>
    </xdr:from>
    <xdr:ext cx="469744" cy="259045"/>
    <xdr:sp macro="" textlink="">
      <xdr:nvSpPr>
        <xdr:cNvPr id="89" name="テキスト ボックス 88"/>
        <xdr:cNvSpPr txBox="1"/>
      </xdr:nvSpPr>
      <xdr:spPr>
        <a:xfrm>
          <a:off x="1784428" y="505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167277</xdr:rowOff>
    </xdr:from>
    <xdr:to>
      <xdr:col>6</xdr:col>
      <xdr:colOff>38100</xdr:colOff>
      <xdr:row>31</xdr:row>
      <xdr:rowOff>97427</xdr:rowOff>
    </xdr:to>
    <xdr:sp macro="" textlink="">
      <xdr:nvSpPr>
        <xdr:cNvPr id="90" name="楕円 89"/>
        <xdr:cNvSpPr/>
      </xdr:nvSpPr>
      <xdr:spPr>
        <a:xfrm>
          <a:off x="1079500" y="53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113954</xdr:rowOff>
    </xdr:from>
    <xdr:ext cx="469744" cy="259045"/>
    <xdr:sp macro="" textlink="">
      <xdr:nvSpPr>
        <xdr:cNvPr id="91" name="テキスト ボックス 90"/>
        <xdr:cNvSpPr txBox="1"/>
      </xdr:nvSpPr>
      <xdr:spPr>
        <a:xfrm>
          <a:off x="895428" y="508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12210</xdr:rowOff>
    </xdr:from>
    <xdr:to>
      <xdr:col>24</xdr:col>
      <xdr:colOff>62865</xdr:colOff>
      <xdr:row>57</xdr:row>
      <xdr:rowOff>118102</xdr:rowOff>
    </xdr:to>
    <xdr:cxnSp macro="">
      <xdr:nvCxnSpPr>
        <xdr:cNvPr id="113" name="直線コネクタ 112"/>
        <xdr:cNvCxnSpPr/>
      </xdr:nvCxnSpPr>
      <xdr:spPr>
        <a:xfrm flipV="1">
          <a:off x="4633595" y="8927610"/>
          <a:ext cx="1270" cy="963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121929</xdr:rowOff>
    </xdr:from>
    <xdr:ext cx="534377" cy="259045"/>
    <xdr:sp macro="" textlink="">
      <xdr:nvSpPr>
        <xdr:cNvPr id="114" name="総務費最小値テキスト"/>
        <xdr:cNvSpPr txBox="1"/>
      </xdr:nvSpPr>
      <xdr:spPr>
        <a:xfrm>
          <a:off x="4686300" y="989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118102</xdr:rowOff>
    </xdr:from>
    <xdr:to>
      <xdr:col>24</xdr:col>
      <xdr:colOff>152400</xdr:colOff>
      <xdr:row>57</xdr:row>
      <xdr:rowOff>118102</xdr:rowOff>
    </xdr:to>
    <xdr:cxnSp macro="">
      <xdr:nvCxnSpPr>
        <xdr:cNvPr id="115" name="直線コネクタ 114"/>
        <xdr:cNvCxnSpPr/>
      </xdr:nvCxnSpPr>
      <xdr:spPr>
        <a:xfrm>
          <a:off x="4546600" y="989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130337</xdr:rowOff>
    </xdr:from>
    <xdr:ext cx="599010" cy="259045"/>
    <xdr:sp macro="" textlink="">
      <xdr:nvSpPr>
        <xdr:cNvPr id="116" name="総務費最大値テキスト"/>
        <xdr:cNvSpPr txBox="1"/>
      </xdr:nvSpPr>
      <xdr:spPr>
        <a:xfrm>
          <a:off x="4686300" y="870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12210</xdr:rowOff>
    </xdr:from>
    <xdr:to>
      <xdr:col>24</xdr:col>
      <xdr:colOff>152400</xdr:colOff>
      <xdr:row>52</xdr:row>
      <xdr:rowOff>12210</xdr:rowOff>
    </xdr:to>
    <xdr:cxnSp macro="">
      <xdr:nvCxnSpPr>
        <xdr:cNvPr id="117" name="直線コネクタ 116"/>
        <xdr:cNvCxnSpPr/>
      </xdr:nvCxnSpPr>
      <xdr:spPr>
        <a:xfrm>
          <a:off x="4546600" y="8927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118102</xdr:rowOff>
    </xdr:from>
    <xdr:to>
      <xdr:col>24</xdr:col>
      <xdr:colOff>63500</xdr:colOff>
      <xdr:row>57</xdr:row>
      <xdr:rowOff>122084</xdr:rowOff>
    </xdr:to>
    <xdr:cxnSp macro="">
      <xdr:nvCxnSpPr>
        <xdr:cNvPr id="118" name="直線コネクタ 117"/>
        <xdr:cNvCxnSpPr/>
      </xdr:nvCxnSpPr>
      <xdr:spPr>
        <a:xfrm flipV="1">
          <a:off x="3797300" y="9890752"/>
          <a:ext cx="8382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82461</xdr:rowOff>
    </xdr:from>
    <xdr:ext cx="599010" cy="259045"/>
    <xdr:sp macro="" textlink="">
      <xdr:nvSpPr>
        <xdr:cNvPr id="119" name="総務費平均値テキスト"/>
        <xdr:cNvSpPr txBox="1"/>
      </xdr:nvSpPr>
      <xdr:spPr>
        <a:xfrm>
          <a:off x="4686300" y="9340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59584</xdr:rowOff>
    </xdr:from>
    <xdr:to>
      <xdr:col>24</xdr:col>
      <xdr:colOff>114300</xdr:colOff>
      <xdr:row>55</xdr:row>
      <xdr:rowOff>161184</xdr:rowOff>
    </xdr:to>
    <xdr:sp macro="" textlink="">
      <xdr:nvSpPr>
        <xdr:cNvPr id="120" name="フローチャート: 判断 119"/>
        <xdr:cNvSpPr/>
      </xdr:nvSpPr>
      <xdr:spPr>
        <a:xfrm>
          <a:off x="4584700" y="94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16978</xdr:rowOff>
    </xdr:from>
    <xdr:to>
      <xdr:col>19</xdr:col>
      <xdr:colOff>177800</xdr:colOff>
      <xdr:row>57</xdr:row>
      <xdr:rowOff>122084</xdr:rowOff>
    </xdr:to>
    <xdr:cxnSp macro="">
      <xdr:nvCxnSpPr>
        <xdr:cNvPr id="121" name="直線コネクタ 120"/>
        <xdr:cNvCxnSpPr/>
      </xdr:nvCxnSpPr>
      <xdr:spPr>
        <a:xfrm>
          <a:off x="2908300" y="9446728"/>
          <a:ext cx="889000" cy="4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114041</xdr:rowOff>
    </xdr:from>
    <xdr:to>
      <xdr:col>20</xdr:col>
      <xdr:colOff>38100</xdr:colOff>
      <xdr:row>56</xdr:row>
      <xdr:rowOff>44191</xdr:rowOff>
    </xdr:to>
    <xdr:sp macro="" textlink="">
      <xdr:nvSpPr>
        <xdr:cNvPr id="122" name="フローチャート: 判断 121"/>
        <xdr:cNvSpPr/>
      </xdr:nvSpPr>
      <xdr:spPr>
        <a:xfrm>
          <a:off x="3746500" y="954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60718</xdr:rowOff>
    </xdr:from>
    <xdr:ext cx="599010" cy="259045"/>
    <xdr:sp macro="" textlink="">
      <xdr:nvSpPr>
        <xdr:cNvPr id="123" name="テキスト ボックス 122"/>
        <xdr:cNvSpPr txBox="1"/>
      </xdr:nvSpPr>
      <xdr:spPr>
        <a:xfrm>
          <a:off x="3497795" y="931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16978</xdr:rowOff>
    </xdr:from>
    <xdr:to>
      <xdr:col>15</xdr:col>
      <xdr:colOff>50800</xdr:colOff>
      <xdr:row>57</xdr:row>
      <xdr:rowOff>155355</xdr:rowOff>
    </xdr:to>
    <xdr:cxnSp macro="">
      <xdr:nvCxnSpPr>
        <xdr:cNvPr id="124" name="直線コネクタ 123"/>
        <xdr:cNvCxnSpPr/>
      </xdr:nvCxnSpPr>
      <xdr:spPr>
        <a:xfrm flipV="1">
          <a:off x="2019300" y="9446728"/>
          <a:ext cx="889000" cy="48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166496</xdr:rowOff>
    </xdr:from>
    <xdr:to>
      <xdr:col>15</xdr:col>
      <xdr:colOff>101600</xdr:colOff>
      <xdr:row>54</xdr:row>
      <xdr:rowOff>96646</xdr:rowOff>
    </xdr:to>
    <xdr:sp macro="" textlink="">
      <xdr:nvSpPr>
        <xdr:cNvPr id="125" name="フローチャート: 判断 124"/>
        <xdr:cNvSpPr/>
      </xdr:nvSpPr>
      <xdr:spPr>
        <a:xfrm>
          <a:off x="2857500" y="925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113173</xdr:rowOff>
    </xdr:from>
    <xdr:ext cx="599010" cy="259045"/>
    <xdr:sp macro="" textlink="">
      <xdr:nvSpPr>
        <xdr:cNvPr id="126" name="テキスト ボックス 125"/>
        <xdr:cNvSpPr txBox="1"/>
      </xdr:nvSpPr>
      <xdr:spPr>
        <a:xfrm>
          <a:off x="2608795" y="902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155355</xdr:rowOff>
    </xdr:from>
    <xdr:to>
      <xdr:col>10</xdr:col>
      <xdr:colOff>114300</xdr:colOff>
      <xdr:row>57</xdr:row>
      <xdr:rowOff>168197</xdr:rowOff>
    </xdr:to>
    <xdr:cxnSp macro="">
      <xdr:nvCxnSpPr>
        <xdr:cNvPr id="127" name="直線コネクタ 126"/>
        <xdr:cNvCxnSpPr/>
      </xdr:nvCxnSpPr>
      <xdr:spPr>
        <a:xfrm flipV="1">
          <a:off x="1130300" y="9928005"/>
          <a:ext cx="889000" cy="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130615</xdr:rowOff>
    </xdr:from>
    <xdr:to>
      <xdr:col>10</xdr:col>
      <xdr:colOff>165100</xdr:colOff>
      <xdr:row>57</xdr:row>
      <xdr:rowOff>60765</xdr:rowOff>
    </xdr:to>
    <xdr:sp macro="" textlink="">
      <xdr:nvSpPr>
        <xdr:cNvPr id="128" name="フローチャート: 判断 127"/>
        <xdr:cNvSpPr/>
      </xdr:nvSpPr>
      <xdr:spPr>
        <a:xfrm>
          <a:off x="1968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77292</xdr:rowOff>
    </xdr:from>
    <xdr:ext cx="534377" cy="259045"/>
    <xdr:sp macro="" textlink="">
      <xdr:nvSpPr>
        <xdr:cNvPr id="129" name="テキスト ボックス 128"/>
        <xdr:cNvSpPr txBox="1"/>
      </xdr:nvSpPr>
      <xdr:spPr>
        <a:xfrm>
          <a:off x="1752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156821</xdr:rowOff>
    </xdr:from>
    <xdr:to>
      <xdr:col>6</xdr:col>
      <xdr:colOff>38100</xdr:colOff>
      <xdr:row>57</xdr:row>
      <xdr:rowOff>86971</xdr:rowOff>
    </xdr:to>
    <xdr:sp macro="" textlink="">
      <xdr:nvSpPr>
        <xdr:cNvPr id="130" name="フローチャート: 判断 129"/>
        <xdr:cNvSpPr/>
      </xdr:nvSpPr>
      <xdr:spPr>
        <a:xfrm>
          <a:off x="1079500" y="97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103498</xdr:rowOff>
    </xdr:from>
    <xdr:ext cx="534377" cy="259045"/>
    <xdr:sp macro="" textlink="">
      <xdr:nvSpPr>
        <xdr:cNvPr id="131" name="テキスト ボックス 130"/>
        <xdr:cNvSpPr txBox="1"/>
      </xdr:nvSpPr>
      <xdr:spPr>
        <a:xfrm>
          <a:off x="863111" y="95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67302</xdr:rowOff>
    </xdr:from>
    <xdr:to>
      <xdr:col>24</xdr:col>
      <xdr:colOff>114300</xdr:colOff>
      <xdr:row>57</xdr:row>
      <xdr:rowOff>168902</xdr:rowOff>
    </xdr:to>
    <xdr:sp macro="" textlink="">
      <xdr:nvSpPr>
        <xdr:cNvPr id="137" name="楕円 136"/>
        <xdr:cNvSpPr/>
      </xdr:nvSpPr>
      <xdr:spPr>
        <a:xfrm>
          <a:off x="4584700" y="98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153679</xdr:rowOff>
    </xdr:from>
    <xdr:ext cx="534377" cy="259045"/>
    <xdr:sp macro="" textlink="">
      <xdr:nvSpPr>
        <xdr:cNvPr id="138" name="総務費該当値テキスト"/>
        <xdr:cNvSpPr txBox="1"/>
      </xdr:nvSpPr>
      <xdr:spPr>
        <a:xfrm>
          <a:off x="4686300" y="975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71284</xdr:rowOff>
    </xdr:from>
    <xdr:to>
      <xdr:col>20</xdr:col>
      <xdr:colOff>38100</xdr:colOff>
      <xdr:row>58</xdr:row>
      <xdr:rowOff>1434</xdr:rowOff>
    </xdr:to>
    <xdr:sp macro="" textlink="">
      <xdr:nvSpPr>
        <xdr:cNvPr id="139" name="楕円 138"/>
        <xdr:cNvSpPr/>
      </xdr:nvSpPr>
      <xdr:spPr>
        <a:xfrm>
          <a:off x="3746500" y="98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164011</xdr:rowOff>
    </xdr:from>
    <xdr:ext cx="534377" cy="259045"/>
    <xdr:sp macro="" textlink="">
      <xdr:nvSpPr>
        <xdr:cNvPr id="140" name="テキスト ボックス 139"/>
        <xdr:cNvSpPr txBox="1"/>
      </xdr:nvSpPr>
      <xdr:spPr>
        <a:xfrm>
          <a:off x="3530111" y="99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137628</xdr:rowOff>
    </xdr:from>
    <xdr:to>
      <xdr:col>15</xdr:col>
      <xdr:colOff>101600</xdr:colOff>
      <xdr:row>55</xdr:row>
      <xdr:rowOff>67778</xdr:rowOff>
    </xdr:to>
    <xdr:sp macro="" textlink="">
      <xdr:nvSpPr>
        <xdr:cNvPr id="141" name="楕円 140"/>
        <xdr:cNvSpPr/>
      </xdr:nvSpPr>
      <xdr:spPr>
        <a:xfrm>
          <a:off x="2857500" y="939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58905</xdr:rowOff>
    </xdr:from>
    <xdr:ext cx="599010" cy="259045"/>
    <xdr:sp macro="" textlink="">
      <xdr:nvSpPr>
        <xdr:cNvPr id="142" name="テキスト ボックス 141"/>
        <xdr:cNvSpPr txBox="1"/>
      </xdr:nvSpPr>
      <xdr:spPr>
        <a:xfrm>
          <a:off x="2608795" y="948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104555</xdr:rowOff>
    </xdr:from>
    <xdr:to>
      <xdr:col>10</xdr:col>
      <xdr:colOff>165100</xdr:colOff>
      <xdr:row>58</xdr:row>
      <xdr:rowOff>34705</xdr:rowOff>
    </xdr:to>
    <xdr:sp macro="" textlink="">
      <xdr:nvSpPr>
        <xdr:cNvPr id="143" name="楕円 142"/>
        <xdr:cNvSpPr/>
      </xdr:nvSpPr>
      <xdr:spPr>
        <a:xfrm>
          <a:off x="1968500" y="98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25832</xdr:rowOff>
    </xdr:from>
    <xdr:ext cx="534377" cy="259045"/>
    <xdr:sp macro="" textlink="">
      <xdr:nvSpPr>
        <xdr:cNvPr id="144" name="テキスト ボックス 143"/>
        <xdr:cNvSpPr txBox="1"/>
      </xdr:nvSpPr>
      <xdr:spPr>
        <a:xfrm>
          <a:off x="1752111" y="996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117397</xdr:rowOff>
    </xdr:from>
    <xdr:to>
      <xdr:col>6</xdr:col>
      <xdr:colOff>38100</xdr:colOff>
      <xdr:row>58</xdr:row>
      <xdr:rowOff>47547</xdr:rowOff>
    </xdr:to>
    <xdr:sp macro="" textlink="">
      <xdr:nvSpPr>
        <xdr:cNvPr id="145" name="楕円 144"/>
        <xdr:cNvSpPr/>
      </xdr:nvSpPr>
      <xdr:spPr>
        <a:xfrm>
          <a:off x="1079500" y="98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38674</xdr:rowOff>
    </xdr:from>
    <xdr:ext cx="534377" cy="259045"/>
    <xdr:sp macro="" textlink="">
      <xdr:nvSpPr>
        <xdr:cNvPr id="146" name="テキスト ボックス 145"/>
        <xdr:cNvSpPr txBox="1"/>
      </xdr:nvSpPr>
      <xdr:spPr>
        <a:xfrm>
          <a:off x="863111" y="998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68540</xdr:rowOff>
    </xdr:from>
    <xdr:to>
      <xdr:col>24</xdr:col>
      <xdr:colOff>62865</xdr:colOff>
      <xdr:row>72</xdr:row>
      <xdr:rowOff>140222</xdr:rowOff>
    </xdr:to>
    <xdr:cxnSp macro="">
      <xdr:nvCxnSpPr>
        <xdr:cNvPr id="173" name="直線コネクタ 172"/>
        <xdr:cNvCxnSpPr/>
      </xdr:nvCxnSpPr>
      <xdr:spPr>
        <a:xfrm flipV="1">
          <a:off x="4633595" y="12241490"/>
          <a:ext cx="1270" cy="24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144049</xdr:rowOff>
    </xdr:from>
    <xdr:ext cx="599010" cy="259045"/>
    <xdr:sp macro="" textlink="">
      <xdr:nvSpPr>
        <xdr:cNvPr id="174" name="民生費最小値テキスト"/>
        <xdr:cNvSpPr txBox="1"/>
      </xdr:nvSpPr>
      <xdr:spPr>
        <a:xfrm>
          <a:off x="4686300" y="1248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140222</xdr:rowOff>
    </xdr:from>
    <xdr:to>
      <xdr:col>24</xdr:col>
      <xdr:colOff>152400</xdr:colOff>
      <xdr:row>72</xdr:row>
      <xdr:rowOff>140222</xdr:rowOff>
    </xdr:to>
    <xdr:cxnSp macro="">
      <xdr:nvCxnSpPr>
        <xdr:cNvPr id="175" name="直線コネクタ 174"/>
        <xdr:cNvCxnSpPr/>
      </xdr:nvCxnSpPr>
      <xdr:spPr>
        <a:xfrm>
          <a:off x="4546600" y="1248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15217</xdr:rowOff>
    </xdr:from>
    <xdr:ext cx="599010" cy="259045"/>
    <xdr:sp macro="" textlink="">
      <xdr:nvSpPr>
        <xdr:cNvPr id="176" name="民生費最大値テキスト"/>
        <xdr:cNvSpPr txBox="1"/>
      </xdr:nvSpPr>
      <xdr:spPr>
        <a:xfrm>
          <a:off x="4686300" y="1201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222,929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68540</xdr:rowOff>
    </xdr:from>
    <xdr:to>
      <xdr:col>24</xdr:col>
      <xdr:colOff>152400</xdr:colOff>
      <xdr:row>71</xdr:row>
      <xdr:rowOff>68540</xdr:rowOff>
    </xdr:to>
    <xdr:cxnSp macro="">
      <xdr:nvCxnSpPr>
        <xdr:cNvPr id="177" name="直線コネクタ 176"/>
        <xdr:cNvCxnSpPr/>
      </xdr:nvCxnSpPr>
      <xdr:spPr>
        <a:xfrm>
          <a:off x="4546600" y="1224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140615</xdr:rowOff>
    </xdr:from>
    <xdr:to>
      <xdr:col>24</xdr:col>
      <xdr:colOff>63500</xdr:colOff>
      <xdr:row>71</xdr:row>
      <xdr:rowOff>122686</xdr:rowOff>
    </xdr:to>
    <xdr:cxnSp macro="">
      <xdr:nvCxnSpPr>
        <xdr:cNvPr id="178" name="直線コネクタ 177"/>
        <xdr:cNvCxnSpPr/>
      </xdr:nvCxnSpPr>
      <xdr:spPr>
        <a:xfrm>
          <a:off x="3797300" y="11970665"/>
          <a:ext cx="838200" cy="32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113812</xdr:rowOff>
    </xdr:from>
    <xdr:ext cx="599010" cy="259045"/>
    <xdr:sp macro="" textlink="">
      <xdr:nvSpPr>
        <xdr:cNvPr id="179" name="民生費平均値テキスト"/>
        <xdr:cNvSpPr txBox="1"/>
      </xdr:nvSpPr>
      <xdr:spPr>
        <a:xfrm>
          <a:off x="4686300" y="12286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116070</xdr:rowOff>
    </xdr:from>
    <xdr:to>
      <xdr:col>24</xdr:col>
      <xdr:colOff>114300</xdr:colOff>
      <xdr:row>72</xdr:row>
      <xdr:rowOff>46220</xdr:rowOff>
    </xdr:to>
    <xdr:sp macro="" textlink="">
      <xdr:nvSpPr>
        <xdr:cNvPr id="180" name="フローチャート: 判断 179"/>
        <xdr:cNvSpPr/>
      </xdr:nvSpPr>
      <xdr:spPr>
        <a:xfrm>
          <a:off x="4584700" y="122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140615</xdr:rowOff>
    </xdr:from>
    <xdr:to>
      <xdr:col>19</xdr:col>
      <xdr:colOff>177800</xdr:colOff>
      <xdr:row>75</xdr:row>
      <xdr:rowOff>118865</xdr:rowOff>
    </xdr:to>
    <xdr:cxnSp macro="">
      <xdr:nvCxnSpPr>
        <xdr:cNvPr id="181" name="直線コネクタ 180"/>
        <xdr:cNvCxnSpPr/>
      </xdr:nvCxnSpPr>
      <xdr:spPr>
        <a:xfrm flipV="1">
          <a:off x="2908300" y="11970665"/>
          <a:ext cx="889000" cy="100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69</xdr:row>
      <xdr:rowOff>127958</xdr:rowOff>
    </xdr:from>
    <xdr:to>
      <xdr:col>20</xdr:col>
      <xdr:colOff>38100</xdr:colOff>
      <xdr:row>70</xdr:row>
      <xdr:rowOff>58108</xdr:rowOff>
    </xdr:to>
    <xdr:sp macro="" textlink="">
      <xdr:nvSpPr>
        <xdr:cNvPr id="182" name="フローチャート: 判断 181"/>
        <xdr:cNvSpPr/>
      </xdr:nvSpPr>
      <xdr:spPr>
        <a:xfrm>
          <a:off x="3746500" y="119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49235</xdr:rowOff>
    </xdr:from>
    <xdr:ext cx="599010" cy="259045"/>
    <xdr:sp macro="" textlink="">
      <xdr:nvSpPr>
        <xdr:cNvPr id="183" name="テキスト ボックス 182"/>
        <xdr:cNvSpPr txBox="1"/>
      </xdr:nvSpPr>
      <xdr:spPr>
        <a:xfrm>
          <a:off x="3497795" y="1205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118865</xdr:rowOff>
    </xdr:from>
    <xdr:to>
      <xdr:col>15</xdr:col>
      <xdr:colOff>50800</xdr:colOff>
      <xdr:row>76</xdr:row>
      <xdr:rowOff>82125</xdr:rowOff>
    </xdr:to>
    <xdr:cxnSp macro="">
      <xdr:nvCxnSpPr>
        <xdr:cNvPr id="184" name="直線コネクタ 183"/>
        <xdr:cNvCxnSpPr/>
      </xdr:nvCxnSpPr>
      <xdr:spPr>
        <a:xfrm flipV="1">
          <a:off x="2019300" y="12977615"/>
          <a:ext cx="889000" cy="1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162347</xdr:rowOff>
    </xdr:from>
    <xdr:to>
      <xdr:col>15</xdr:col>
      <xdr:colOff>101600</xdr:colOff>
      <xdr:row>76</xdr:row>
      <xdr:rowOff>92497</xdr:rowOff>
    </xdr:to>
    <xdr:sp macro="" textlink="">
      <xdr:nvSpPr>
        <xdr:cNvPr id="185" name="フローチャート: 判断 184"/>
        <xdr:cNvSpPr/>
      </xdr:nvSpPr>
      <xdr:spPr>
        <a:xfrm>
          <a:off x="2857500" y="1302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83624</xdr:rowOff>
    </xdr:from>
    <xdr:ext cx="599010" cy="259045"/>
    <xdr:sp macro="" textlink="">
      <xdr:nvSpPr>
        <xdr:cNvPr id="186" name="テキスト ボックス 185"/>
        <xdr:cNvSpPr txBox="1"/>
      </xdr:nvSpPr>
      <xdr:spPr>
        <a:xfrm>
          <a:off x="2608795" y="1311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82125</xdr:rowOff>
    </xdr:from>
    <xdr:to>
      <xdr:col>10</xdr:col>
      <xdr:colOff>114300</xdr:colOff>
      <xdr:row>77</xdr:row>
      <xdr:rowOff>152600</xdr:rowOff>
    </xdr:to>
    <xdr:cxnSp macro="">
      <xdr:nvCxnSpPr>
        <xdr:cNvPr id="187" name="直線コネクタ 186"/>
        <xdr:cNvCxnSpPr/>
      </xdr:nvCxnSpPr>
      <xdr:spPr>
        <a:xfrm flipV="1">
          <a:off x="1130300" y="13112325"/>
          <a:ext cx="889000" cy="2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100558</xdr:rowOff>
    </xdr:from>
    <xdr:to>
      <xdr:col>10</xdr:col>
      <xdr:colOff>165100</xdr:colOff>
      <xdr:row>77</xdr:row>
      <xdr:rowOff>30708</xdr:rowOff>
    </xdr:to>
    <xdr:sp macro="" textlink="">
      <xdr:nvSpPr>
        <xdr:cNvPr id="188" name="フローチャート: 判断 187"/>
        <xdr:cNvSpPr/>
      </xdr:nvSpPr>
      <xdr:spPr>
        <a:xfrm>
          <a:off x="1968500" y="1313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21835</xdr:rowOff>
    </xdr:from>
    <xdr:ext cx="599010" cy="259045"/>
    <xdr:sp macro="" textlink="">
      <xdr:nvSpPr>
        <xdr:cNvPr id="189" name="テキスト ボックス 188"/>
        <xdr:cNvSpPr txBox="1"/>
      </xdr:nvSpPr>
      <xdr:spPr>
        <a:xfrm>
          <a:off x="1719795" y="1322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153888</xdr:rowOff>
    </xdr:from>
    <xdr:to>
      <xdr:col>6</xdr:col>
      <xdr:colOff>38100</xdr:colOff>
      <xdr:row>78</xdr:row>
      <xdr:rowOff>84038</xdr:rowOff>
    </xdr:to>
    <xdr:sp macro="" textlink="">
      <xdr:nvSpPr>
        <xdr:cNvPr id="190" name="フローチャート: 判断 189"/>
        <xdr:cNvSpPr/>
      </xdr:nvSpPr>
      <xdr:spPr>
        <a:xfrm>
          <a:off x="1079500" y="13355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75165</xdr:rowOff>
    </xdr:from>
    <xdr:ext cx="599010" cy="259045"/>
    <xdr:sp macro="" textlink="">
      <xdr:nvSpPr>
        <xdr:cNvPr id="191" name="テキスト ボックス 190"/>
        <xdr:cNvSpPr txBox="1"/>
      </xdr:nvSpPr>
      <xdr:spPr>
        <a:xfrm>
          <a:off x="830795" y="1344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71886</xdr:rowOff>
    </xdr:from>
    <xdr:to>
      <xdr:col>24</xdr:col>
      <xdr:colOff>114300</xdr:colOff>
      <xdr:row>72</xdr:row>
      <xdr:rowOff>2036</xdr:rowOff>
    </xdr:to>
    <xdr:sp macro="" textlink="">
      <xdr:nvSpPr>
        <xdr:cNvPr id="197" name="楕円 196"/>
        <xdr:cNvSpPr/>
      </xdr:nvSpPr>
      <xdr:spPr>
        <a:xfrm>
          <a:off x="4584700" y="1224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158263</xdr:rowOff>
    </xdr:from>
    <xdr:ext cx="599010" cy="259045"/>
    <xdr:sp macro="" textlink="">
      <xdr:nvSpPr>
        <xdr:cNvPr id="198" name="民生費該当値テキスト"/>
        <xdr:cNvSpPr txBox="1"/>
      </xdr:nvSpPr>
      <xdr:spPr>
        <a:xfrm>
          <a:off x="4686300" y="1215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89815</xdr:rowOff>
    </xdr:from>
    <xdr:to>
      <xdr:col>20</xdr:col>
      <xdr:colOff>38100</xdr:colOff>
      <xdr:row>70</xdr:row>
      <xdr:rowOff>19965</xdr:rowOff>
    </xdr:to>
    <xdr:sp macro="" textlink="">
      <xdr:nvSpPr>
        <xdr:cNvPr id="199" name="楕円 198"/>
        <xdr:cNvSpPr/>
      </xdr:nvSpPr>
      <xdr:spPr>
        <a:xfrm>
          <a:off x="3746500" y="1191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36492</xdr:rowOff>
    </xdr:from>
    <xdr:ext cx="599010" cy="259045"/>
    <xdr:sp macro="" textlink="">
      <xdr:nvSpPr>
        <xdr:cNvPr id="200" name="テキスト ボックス 199"/>
        <xdr:cNvSpPr txBox="1"/>
      </xdr:nvSpPr>
      <xdr:spPr>
        <a:xfrm>
          <a:off x="3497795" y="1169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68065</xdr:rowOff>
    </xdr:from>
    <xdr:to>
      <xdr:col>15</xdr:col>
      <xdr:colOff>101600</xdr:colOff>
      <xdr:row>75</xdr:row>
      <xdr:rowOff>169664</xdr:rowOff>
    </xdr:to>
    <xdr:sp macro="" textlink="">
      <xdr:nvSpPr>
        <xdr:cNvPr id="201" name="楕円 200"/>
        <xdr:cNvSpPr/>
      </xdr:nvSpPr>
      <xdr:spPr>
        <a:xfrm>
          <a:off x="2857500" y="12926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14742</xdr:rowOff>
    </xdr:from>
    <xdr:ext cx="599010" cy="259045"/>
    <xdr:sp macro="" textlink="">
      <xdr:nvSpPr>
        <xdr:cNvPr id="202" name="テキスト ボックス 201"/>
        <xdr:cNvSpPr txBox="1"/>
      </xdr:nvSpPr>
      <xdr:spPr>
        <a:xfrm>
          <a:off x="2608795" y="127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31325</xdr:rowOff>
    </xdr:from>
    <xdr:to>
      <xdr:col>10</xdr:col>
      <xdr:colOff>165100</xdr:colOff>
      <xdr:row>76</xdr:row>
      <xdr:rowOff>132925</xdr:rowOff>
    </xdr:to>
    <xdr:sp macro="" textlink="">
      <xdr:nvSpPr>
        <xdr:cNvPr id="203" name="楕円 202"/>
        <xdr:cNvSpPr/>
      </xdr:nvSpPr>
      <xdr:spPr>
        <a:xfrm>
          <a:off x="1968500" y="130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149452</xdr:rowOff>
    </xdr:from>
    <xdr:ext cx="599010" cy="259045"/>
    <xdr:sp macro="" textlink="">
      <xdr:nvSpPr>
        <xdr:cNvPr id="204" name="テキスト ボックス 203"/>
        <xdr:cNvSpPr txBox="1"/>
      </xdr:nvSpPr>
      <xdr:spPr>
        <a:xfrm>
          <a:off x="1719795" y="1283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101800</xdr:rowOff>
    </xdr:from>
    <xdr:to>
      <xdr:col>6</xdr:col>
      <xdr:colOff>38100</xdr:colOff>
      <xdr:row>78</xdr:row>
      <xdr:rowOff>31950</xdr:rowOff>
    </xdr:to>
    <xdr:sp macro="" textlink="">
      <xdr:nvSpPr>
        <xdr:cNvPr id="205" name="楕円 204"/>
        <xdr:cNvSpPr/>
      </xdr:nvSpPr>
      <xdr:spPr>
        <a:xfrm>
          <a:off x="1079500" y="133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48477</xdr:rowOff>
    </xdr:from>
    <xdr:ext cx="599010" cy="259045"/>
    <xdr:sp macro="" textlink="">
      <xdr:nvSpPr>
        <xdr:cNvPr id="206" name="テキスト ボックス 205"/>
        <xdr:cNvSpPr txBox="1"/>
      </xdr:nvSpPr>
      <xdr:spPr>
        <a:xfrm>
          <a:off x="830795" y="1307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7" name="テキスト ボックス 22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119583</xdr:rowOff>
    </xdr:from>
    <xdr:to>
      <xdr:col>24</xdr:col>
      <xdr:colOff>62865</xdr:colOff>
      <xdr:row>96</xdr:row>
      <xdr:rowOff>86550</xdr:rowOff>
    </xdr:to>
    <xdr:cxnSp macro="">
      <xdr:nvCxnSpPr>
        <xdr:cNvPr id="231" name="直線コネクタ 230"/>
        <xdr:cNvCxnSpPr/>
      </xdr:nvCxnSpPr>
      <xdr:spPr>
        <a:xfrm flipV="1">
          <a:off x="4633595" y="15550083"/>
          <a:ext cx="1270" cy="99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90377</xdr:rowOff>
    </xdr:from>
    <xdr:ext cx="534377" cy="259045"/>
    <xdr:sp macro="" textlink="">
      <xdr:nvSpPr>
        <xdr:cNvPr id="232" name="衛生費最小値テキスト"/>
        <xdr:cNvSpPr txBox="1"/>
      </xdr:nvSpPr>
      <xdr:spPr>
        <a:xfrm>
          <a:off x="4686300" y="165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86550</xdr:rowOff>
    </xdr:from>
    <xdr:to>
      <xdr:col>24</xdr:col>
      <xdr:colOff>152400</xdr:colOff>
      <xdr:row>96</xdr:row>
      <xdr:rowOff>86550</xdr:rowOff>
    </xdr:to>
    <xdr:cxnSp macro="">
      <xdr:nvCxnSpPr>
        <xdr:cNvPr id="233" name="直線コネクタ 232"/>
        <xdr:cNvCxnSpPr/>
      </xdr:nvCxnSpPr>
      <xdr:spPr>
        <a:xfrm>
          <a:off x="4546600" y="165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66260</xdr:rowOff>
    </xdr:from>
    <xdr:ext cx="534377" cy="259045"/>
    <xdr:sp macro="" textlink="">
      <xdr:nvSpPr>
        <xdr:cNvPr id="234" name="衛生費最大値テキスト"/>
        <xdr:cNvSpPr txBox="1"/>
      </xdr:nvSpPr>
      <xdr:spPr>
        <a:xfrm>
          <a:off x="4686300" y="153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119583</xdr:rowOff>
    </xdr:from>
    <xdr:to>
      <xdr:col>24</xdr:col>
      <xdr:colOff>152400</xdr:colOff>
      <xdr:row>90</xdr:row>
      <xdr:rowOff>119583</xdr:rowOff>
    </xdr:to>
    <xdr:cxnSp macro="">
      <xdr:nvCxnSpPr>
        <xdr:cNvPr id="235" name="直線コネクタ 234"/>
        <xdr:cNvCxnSpPr/>
      </xdr:nvCxnSpPr>
      <xdr:spPr>
        <a:xfrm>
          <a:off x="4546600" y="1555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82245</xdr:rowOff>
    </xdr:from>
    <xdr:to>
      <xdr:col>24</xdr:col>
      <xdr:colOff>63500</xdr:colOff>
      <xdr:row>96</xdr:row>
      <xdr:rowOff>21095</xdr:rowOff>
    </xdr:to>
    <xdr:cxnSp macro="">
      <xdr:nvCxnSpPr>
        <xdr:cNvPr id="236" name="直線コネクタ 235"/>
        <xdr:cNvCxnSpPr/>
      </xdr:nvCxnSpPr>
      <xdr:spPr>
        <a:xfrm flipV="1">
          <a:off x="3797300" y="16369995"/>
          <a:ext cx="8382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14203</xdr:rowOff>
    </xdr:from>
    <xdr:ext cx="534377" cy="259045"/>
    <xdr:sp macro="" textlink="">
      <xdr:nvSpPr>
        <xdr:cNvPr id="237" name="衛生費平均値テキスト"/>
        <xdr:cNvSpPr txBox="1"/>
      </xdr:nvSpPr>
      <xdr:spPr>
        <a:xfrm>
          <a:off x="4686300" y="15959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162776</xdr:rowOff>
    </xdr:from>
    <xdr:to>
      <xdr:col>24</xdr:col>
      <xdr:colOff>114300</xdr:colOff>
      <xdr:row>94</xdr:row>
      <xdr:rowOff>92926</xdr:rowOff>
    </xdr:to>
    <xdr:sp macro="" textlink="">
      <xdr:nvSpPr>
        <xdr:cNvPr id="238" name="フローチャート: 判断 237"/>
        <xdr:cNvSpPr/>
      </xdr:nvSpPr>
      <xdr:spPr>
        <a:xfrm>
          <a:off x="4584700" y="161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21095</xdr:rowOff>
    </xdr:from>
    <xdr:to>
      <xdr:col>19</xdr:col>
      <xdr:colOff>177800</xdr:colOff>
      <xdr:row>97</xdr:row>
      <xdr:rowOff>93904</xdr:rowOff>
    </xdr:to>
    <xdr:cxnSp macro="">
      <xdr:nvCxnSpPr>
        <xdr:cNvPr id="239" name="直線コネクタ 238"/>
        <xdr:cNvCxnSpPr/>
      </xdr:nvCxnSpPr>
      <xdr:spPr>
        <a:xfrm flipV="1">
          <a:off x="2908300" y="16480295"/>
          <a:ext cx="889000" cy="2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123037</xdr:rowOff>
    </xdr:from>
    <xdr:to>
      <xdr:col>20</xdr:col>
      <xdr:colOff>38100</xdr:colOff>
      <xdr:row>94</xdr:row>
      <xdr:rowOff>53187</xdr:rowOff>
    </xdr:to>
    <xdr:sp macro="" textlink="">
      <xdr:nvSpPr>
        <xdr:cNvPr id="240" name="フローチャート: 判断 239"/>
        <xdr:cNvSpPr/>
      </xdr:nvSpPr>
      <xdr:spPr>
        <a:xfrm>
          <a:off x="3746500" y="1606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69714</xdr:rowOff>
    </xdr:from>
    <xdr:ext cx="534377" cy="259045"/>
    <xdr:sp macro="" textlink="">
      <xdr:nvSpPr>
        <xdr:cNvPr id="241" name="テキスト ボックス 240"/>
        <xdr:cNvSpPr txBox="1"/>
      </xdr:nvSpPr>
      <xdr:spPr>
        <a:xfrm>
          <a:off x="3530111" y="158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93904</xdr:rowOff>
    </xdr:from>
    <xdr:to>
      <xdr:col>15</xdr:col>
      <xdr:colOff>50800</xdr:colOff>
      <xdr:row>97</xdr:row>
      <xdr:rowOff>128384</xdr:rowOff>
    </xdr:to>
    <xdr:cxnSp macro="">
      <xdr:nvCxnSpPr>
        <xdr:cNvPr id="242" name="直線コネクタ 241"/>
        <xdr:cNvCxnSpPr/>
      </xdr:nvCxnSpPr>
      <xdr:spPr>
        <a:xfrm flipV="1">
          <a:off x="2019300" y="16724554"/>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59486</xdr:rowOff>
    </xdr:from>
    <xdr:to>
      <xdr:col>15</xdr:col>
      <xdr:colOff>101600</xdr:colOff>
      <xdr:row>97</xdr:row>
      <xdr:rowOff>161086</xdr:rowOff>
    </xdr:to>
    <xdr:sp macro="" textlink="">
      <xdr:nvSpPr>
        <xdr:cNvPr id="243" name="フローチャート: 判断 242"/>
        <xdr:cNvSpPr/>
      </xdr:nvSpPr>
      <xdr:spPr>
        <a:xfrm>
          <a:off x="2857500" y="166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152213</xdr:rowOff>
    </xdr:from>
    <xdr:ext cx="534377" cy="259045"/>
    <xdr:sp macro="" textlink="">
      <xdr:nvSpPr>
        <xdr:cNvPr id="244" name="テキスト ボックス 243"/>
        <xdr:cNvSpPr txBox="1"/>
      </xdr:nvSpPr>
      <xdr:spPr>
        <a:xfrm>
          <a:off x="2641111" y="167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128384</xdr:rowOff>
    </xdr:from>
    <xdr:to>
      <xdr:col>10</xdr:col>
      <xdr:colOff>114300</xdr:colOff>
      <xdr:row>97</xdr:row>
      <xdr:rowOff>131166</xdr:rowOff>
    </xdr:to>
    <xdr:cxnSp macro="">
      <xdr:nvCxnSpPr>
        <xdr:cNvPr id="245" name="直線コネクタ 244"/>
        <xdr:cNvCxnSpPr/>
      </xdr:nvCxnSpPr>
      <xdr:spPr>
        <a:xfrm flipV="1">
          <a:off x="1130300" y="16759034"/>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130696</xdr:rowOff>
    </xdr:from>
    <xdr:to>
      <xdr:col>10</xdr:col>
      <xdr:colOff>165100</xdr:colOff>
      <xdr:row>98</xdr:row>
      <xdr:rowOff>60846</xdr:rowOff>
    </xdr:to>
    <xdr:sp macro="" textlink="">
      <xdr:nvSpPr>
        <xdr:cNvPr id="246" name="フローチャート: 判断 245"/>
        <xdr:cNvSpPr/>
      </xdr:nvSpPr>
      <xdr:spPr>
        <a:xfrm>
          <a:off x="1968500" y="167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51973</xdr:rowOff>
    </xdr:from>
    <xdr:ext cx="534377" cy="259045"/>
    <xdr:sp macro="" textlink="">
      <xdr:nvSpPr>
        <xdr:cNvPr id="247" name="テキスト ボックス 246"/>
        <xdr:cNvSpPr txBox="1"/>
      </xdr:nvSpPr>
      <xdr:spPr>
        <a:xfrm>
          <a:off x="1752111" y="1685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72137</xdr:rowOff>
    </xdr:from>
    <xdr:to>
      <xdr:col>6</xdr:col>
      <xdr:colOff>38100</xdr:colOff>
      <xdr:row>98</xdr:row>
      <xdr:rowOff>2287</xdr:rowOff>
    </xdr:to>
    <xdr:sp macro="" textlink="">
      <xdr:nvSpPr>
        <xdr:cNvPr id="248" name="フローチャート: 判断 247"/>
        <xdr:cNvSpPr/>
      </xdr:nvSpPr>
      <xdr:spPr>
        <a:xfrm>
          <a:off x="1079500" y="1670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18814</xdr:rowOff>
    </xdr:from>
    <xdr:ext cx="534377" cy="259045"/>
    <xdr:sp macro="" textlink="">
      <xdr:nvSpPr>
        <xdr:cNvPr id="249" name="テキスト ボックス 248"/>
        <xdr:cNvSpPr txBox="1"/>
      </xdr:nvSpPr>
      <xdr:spPr>
        <a:xfrm>
          <a:off x="863111" y="1647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31445</xdr:rowOff>
    </xdr:from>
    <xdr:to>
      <xdr:col>24</xdr:col>
      <xdr:colOff>114300</xdr:colOff>
      <xdr:row>95</xdr:row>
      <xdr:rowOff>133045</xdr:rowOff>
    </xdr:to>
    <xdr:sp macro="" textlink="">
      <xdr:nvSpPr>
        <xdr:cNvPr id="255" name="楕円 254"/>
        <xdr:cNvSpPr/>
      </xdr:nvSpPr>
      <xdr:spPr>
        <a:xfrm>
          <a:off x="4584700" y="163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9872</xdr:rowOff>
    </xdr:from>
    <xdr:ext cx="534377" cy="259045"/>
    <xdr:sp macro="" textlink="">
      <xdr:nvSpPr>
        <xdr:cNvPr id="256" name="衛生費該当値テキスト"/>
        <xdr:cNvSpPr txBox="1"/>
      </xdr:nvSpPr>
      <xdr:spPr>
        <a:xfrm>
          <a:off x="4686300" y="1629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141745</xdr:rowOff>
    </xdr:from>
    <xdr:to>
      <xdr:col>20</xdr:col>
      <xdr:colOff>38100</xdr:colOff>
      <xdr:row>96</xdr:row>
      <xdr:rowOff>71895</xdr:rowOff>
    </xdr:to>
    <xdr:sp macro="" textlink="">
      <xdr:nvSpPr>
        <xdr:cNvPr id="257" name="楕円 256"/>
        <xdr:cNvSpPr/>
      </xdr:nvSpPr>
      <xdr:spPr>
        <a:xfrm>
          <a:off x="3746500" y="164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63022</xdr:rowOff>
    </xdr:from>
    <xdr:ext cx="534377" cy="259045"/>
    <xdr:sp macro="" textlink="">
      <xdr:nvSpPr>
        <xdr:cNvPr id="258" name="テキスト ボックス 257"/>
        <xdr:cNvSpPr txBox="1"/>
      </xdr:nvSpPr>
      <xdr:spPr>
        <a:xfrm>
          <a:off x="3530111" y="165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43104</xdr:rowOff>
    </xdr:from>
    <xdr:to>
      <xdr:col>15</xdr:col>
      <xdr:colOff>101600</xdr:colOff>
      <xdr:row>97</xdr:row>
      <xdr:rowOff>144704</xdr:rowOff>
    </xdr:to>
    <xdr:sp macro="" textlink="">
      <xdr:nvSpPr>
        <xdr:cNvPr id="259" name="楕円 258"/>
        <xdr:cNvSpPr/>
      </xdr:nvSpPr>
      <xdr:spPr>
        <a:xfrm>
          <a:off x="2857500" y="1667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161231</xdr:rowOff>
    </xdr:from>
    <xdr:ext cx="534377" cy="259045"/>
    <xdr:sp macro="" textlink="">
      <xdr:nvSpPr>
        <xdr:cNvPr id="260" name="テキスト ボックス 259"/>
        <xdr:cNvSpPr txBox="1"/>
      </xdr:nvSpPr>
      <xdr:spPr>
        <a:xfrm>
          <a:off x="2641111" y="1644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77584</xdr:rowOff>
    </xdr:from>
    <xdr:to>
      <xdr:col>10</xdr:col>
      <xdr:colOff>165100</xdr:colOff>
      <xdr:row>98</xdr:row>
      <xdr:rowOff>7734</xdr:rowOff>
    </xdr:to>
    <xdr:sp macro="" textlink="">
      <xdr:nvSpPr>
        <xdr:cNvPr id="261" name="楕円 260"/>
        <xdr:cNvSpPr/>
      </xdr:nvSpPr>
      <xdr:spPr>
        <a:xfrm>
          <a:off x="1968500" y="167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24261</xdr:rowOff>
    </xdr:from>
    <xdr:ext cx="534377" cy="259045"/>
    <xdr:sp macro="" textlink="">
      <xdr:nvSpPr>
        <xdr:cNvPr id="262" name="テキスト ボックス 261"/>
        <xdr:cNvSpPr txBox="1"/>
      </xdr:nvSpPr>
      <xdr:spPr>
        <a:xfrm>
          <a:off x="1752111" y="1648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80366</xdr:rowOff>
    </xdr:from>
    <xdr:to>
      <xdr:col>6</xdr:col>
      <xdr:colOff>38100</xdr:colOff>
      <xdr:row>98</xdr:row>
      <xdr:rowOff>10516</xdr:rowOff>
    </xdr:to>
    <xdr:sp macro="" textlink="">
      <xdr:nvSpPr>
        <xdr:cNvPr id="263" name="楕円 262"/>
        <xdr:cNvSpPr/>
      </xdr:nvSpPr>
      <xdr:spPr>
        <a:xfrm>
          <a:off x="1079500" y="167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1643</xdr:rowOff>
    </xdr:from>
    <xdr:ext cx="534377" cy="259045"/>
    <xdr:sp macro="" textlink="">
      <xdr:nvSpPr>
        <xdr:cNvPr id="264" name="テキスト ボックス 263"/>
        <xdr:cNvSpPr txBox="1"/>
      </xdr:nvSpPr>
      <xdr:spPr>
        <a:xfrm>
          <a:off x="863111" y="1680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8" name="テキスト ボックス 277"/>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0" name="テキスト ボックス 279"/>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2" name="テキスト ボックス 281"/>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29</xdr:row>
      <xdr:rowOff>92727</xdr:rowOff>
    </xdr:from>
    <xdr:ext cx="377026" cy="259045"/>
    <xdr:sp macro="" textlink="">
      <xdr:nvSpPr>
        <xdr:cNvPr id="284" name="テキスト ボックス 283"/>
        <xdr:cNvSpPr txBox="1"/>
      </xdr:nvSpPr>
      <xdr:spPr>
        <a:xfrm>
          <a:off x="6226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44450</xdr:rowOff>
    </xdr:from>
    <xdr:to>
      <xdr:col>54</xdr:col>
      <xdr:colOff>189865</xdr:colOff>
      <xdr:row>38</xdr:row>
      <xdr:rowOff>118745</xdr:rowOff>
    </xdr:to>
    <xdr:cxnSp macro="">
      <xdr:nvCxnSpPr>
        <xdr:cNvPr id="288" name="直線コネクタ 287"/>
        <xdr:cNvCxnSpPr/>
      </xdr:nvCxnSpPr>
      <xdr:spPr>
        <a:xfrm flipV="1">
          <a:off x="10475595" y="5359400"/>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122572</xdr:rowOff>
    </xdr:from>
    <xdr:ext cx="313932" cy="259045"/>
    <xdr:sp macro="" textlink="">
      <xdr:nvSpPr>
        <xdr:cNvPr id="289" name="労働費最小値テキスト"/>
        <xdr:cNvSpPr txBox="1"/>
      </xdr:nvSpPr>
      <xdr:spPr>
        <a:xfrm>
          <a:off x="10528300" y="663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118745</xdr:rowOff>
    </xdr:from>
    <xdr:to>
      <xdr:col>55</xdr:col>
      <xdr:colOff>88900</xdr:colOff>
      <xdr:row>38</xdr:row>
      <xdr:rowOff>118745</xdr:rowOff>
    </xdr:to>
    <xdr:cxnSp macro="">
      <xdr:nvCxnSpPr>
        <xdr:cNvPr id="290" name="直線コネクタ 289"/>
        <xdr:cNvCxnSpPr/>
      </xdr:nvCxnSpPr>
      <xdr:spPr>
        <a:xfrm>
          <a:off x="10388600" y="663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162577</xdr:rowOff>
    </xdr:from>
    <xdr:ext cx="378565" cy="259045"/>
    <xdr:sp macro="" textlink="">
      <xdr:nvSpPr>
        <xdr:cNvPr id="291" name="労働費最大値テキスト"/>
        <xdr:cNvSpPr txBox="1"/>
      </xdr:nvSpPr>
      <xdr:spPr>
        <a:xfrm>
          <a:off x="10528300" y="5134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44450</xdr:rowOff>
    </xdr:from>
    <xdr:to>
      <xdr:col>55</xdr:col>
      <xdr:colOff>88900</xdr:colOff>
      <xdr:row>31</xdr:row>
      <xdr:rowOff>44450</xdr:rowOff>
    </xdr:to>
    <xdr:cxnSp macro="">
      <xdr:nvCxnSpPr>
        <xdr:cNvPr id="292" name="直線コネクタ 291"/>
        <xdr:cNvCxnSpPr/>
      </xdr:nvCxnSpPr>
      <xdr:spPr>
        <a:xfrm>
          <a:off x="10388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137795</xdr:rowOff>
    </xdr:from>
    <xdr:to>
      <xdr:col>55</xdr:col>
      <xdr:colOff>0</xdr:colOff>
      <xdr:row>31</xdr:row>
      <xdr:rowOff>44450</xdr:rowOff>
    </xdr:to>
    <xdr:cxnSp macro="">
      <xdr:nvCxnSpPr>
        <xdr:cNvPr id="293" name="直線コネクタ 292"/>
        <xdr:cNvCxnSpPr/>
      </xdr:nvCxnSpPr>
      <xdr:spPr>
        <a:xfrm>
          <a:off x="9639300" y="528129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134002</xdr:rowOff>
    </xdr:from>
    <xdr:ext cx="378565" cy="259045"/>
    <xdr:sp macro="" textlink="">
      <xdr:nvSpPr>
        <xdr:cNvPr id="294" name="労働費平均値テキスト"/>
        <xdr:cNvSpPr txBox="1"/>
      </xdr:nvSpPr>
      <xdr:spPr>
        <a:xfrm>
          <a:off x="10528300" y="59633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155575</xdr:rowOff>
    </xdr:from>
    <xdr:to>
      <xdr:col>55</xdr:col>
      <xdr:colOff>50800</xdr:colOff>
      <xdr:row>35</xdr:row>
      <xdr:rowOff>85725</xdr:rowOff>
    </xdr:to>
    <xdr:sp macro="" textlink="">
      <xdr:nvSpPr>
        <xdr:cNvPr id="295" name="フローチャート: 判断 294"/>
        <xdr:cNvSpPr/>
      </xdr:nvSpPr>
      <xdr:spPr>
        <a:xfrm>
          <a:off x="10426700" y="598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137795</xdr:rowOff>
    </xdr:from>
    <xdr:to>
      <xdr:col>50</xdr:col>
      <xdr:colOff>114300</xdr:colOff>
      <xdr:row>32</xdr:row>
      <xdr:rowOff>71120</xdr:rowOff>
    </xdr:to>
    <xdr:cxnSp macro="">
      <xdr:nvCxnSpPr>
        <xdr:cNvPr id="296" name="直線コネクタ 295"/>
        <xdr:cNvCxnSpPr/>
      </xdr:nvCxnSpPr>
      <xdr:spPr>
        <a:xfrm flipV="1">
          <a:off x="8750300" y="528129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102235</xdr:rowOff>
    </xdr:from>
    <xdr:to>
      <xdr:col>50</xdr:col>
      <xdr:colOff>165100</xdr:colOff>
      <xdr:row>35</xdr:row>
      <xdr:rowOff>32385</xdr:rowOff>
    </xdr:to>
    <xdr:sp macro="" textlink="">
      <xdr:nvSpPr>
        <xdr:cNvPr id="297" name="フローチャート: 判断 296"/>
        <xdr:cNvSpPr/>
      </xdr:nvSpPr>
      <xdr:spPr>
        <a:xfrm>
          <a:off x="9588500" y="593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23512</xdr:rowOff>
    </xdr:from>
    <xdr:ext cx="378565" cy="259045"/>
    <xdr:sp macro="" textlink="">
      <xdr:nvSpPr>
        <xdr:cNvPr id="298" name="テキスト ボックス 297"/>
        <xdr:cNvSpPr txBox="1"/>
      </xdr:nvSpPr>
      <xdr:spPr>
        <a:xfrm>
          <a:off x="9450017" y="6024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71120</xdr:rowOff>
    </xdr:from>
    <xdr:to>
      <xdr:col>45</xdr:col>
      <xdr:colOff>177800</xdr:colOff>
      <xdr:row>32</xdr:row>
      <xdr:rowOff>149225</xdr:rowOff>
    </xdr:to>
    <xdr:cxnSp macro="">
      <xdr:nvCxnSpPr>
        <xdr:cNvPr id="299" name="直線コネクタ 298"/>
        <xdr:cNvCxnSpPr/>
      </xdr:nvCxnSpPr>
      <xdr:spPr>
        <a:xfrm flipV="1">
          <a:off x="7861300" y="555752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115570</xdr:rowOff>
    </xdr:from>
    <xdr:to>
      <xdr:col>46</xdr:col>
      <xdr:colOff>38100</xdr:colOff>
      <xdr:row>32</xdr:row>
      <xdr:rowOff>45720</xdr:rowOff>
    </xdr:to>
    <xdr:sp macro="" textlink="">
      <xdr:nvSpPr>
        <xdr:cNvPr id="300" name="フローチャート: 判断 299"/>
        <xdr:cNvSpPr/>
      </xdr:nvSpPr>
      <xdr:spPr>
        <a:xfrm>
          <a:off x="8699500" y="54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30</xdr:row>
      <xdr:rowOff>62247</xdr:rowOff>
    </xdr:from>
    <xdr:ext cx="378565" cy="259045"/>
    <xdr:sp macro="" textlink="">
      <xdr:nvSpPr>
        <xdr:cNvPr id="301" name="テキスト ボックス 300"/>
        <xdr:cNvSpPr txBox="1"/>
      </xdr:nvSpPr>
      <xdr:spPr>
        <a:xfrm>
          <a:off x="8561017" y="520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88265</xdr:rowOff>
    </xdr:from>
    <xdr:to>
      <xdr:col>41</xdr:col>
      <xdr:colOff>50800</xdr:colOff>
      <xdr:row>32</xdr:row>
      <xdr:rowOff>149225</xdr:rowOff>
    </xdr:to>
    <xdr:cxnSp macro="">
      <xdr:nvCxnSpPr>
        <xdr:cNvPr id="302" name="直線コネクタ 301"/>
        <xdr:cNvCxnSpPr/>
      </xdr:nvCxnSpPr>
      <xdr:spPr>
        <a:xfrm>
          <a:off x="6972300" y="557466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77470</xdr:rowOff>
    </xdr:from>
    <xdr:to>
      <xdr:col>41</xdr:col>
      <xdr:colOff>101600</xdr:colOff>
      <xdr:row>32</xdr:row>
      <xdr:rowOff>7620</xdr:rowOff>
    </xdr:to>
    <xdr:sp macro="" textlink="">
      <xdr:nvSpPr>
        <xdr:cNvPr id="303" name="フローチャート: 判断 302"/>
        <xdr:cNvSpPr/>
      </xdr:nvSpPr>
      <xdr:spPr>
        <a:xfrm>
          <a:off x="7810500" y="53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30</xdr:row>
      <xdr:rowOff>24147</xdr:rowOff>
    </xdr:from>
    <xdr:ext cx="378565" cy="259045"/>
    <xdr:sp macro="" textlink="">
      <xdr:nvSpPr>
        <xdr:cNvPr id="304" name="テキスト ボックス 303"/>
        <xdr:cNvSpPr txBox="1"/>
      </xdr:nvSpPr>
      <xdr:spPr>
        <a:xfrm>
          <a:off x="7672017" y="516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92710</xdr:rowOff>
    </xdr:from>
    <xdr:to>
      <xdr:col>36</xdr:col>
      <xdr:colOff>165100</xdr:colOff>
      <xdr:row>32</xdr:row>
      <xdr:rowOff>22860</xdr:rowOff>
    </xdr:to>
    <xdr:sp macro="" textlink="">
      <xdr:nvSpPr>
        <xdr:cNvPr id="305" name="フローチャート: 判断 304"/>
        <xdr:cNvSpPr/>
      </xdr:nvSpPr>
      <xdr:spPr>
        <a:xfrm>
          <a:off x="6921500" y="54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39387</xdr:rowOff>
    </xdr:from>
    <xdr:ext cx="378565" cy="259045"/>
    <xdr:sp macro="" textlink="">
      <xdr:nvSpPr>
        <xdr:cNvPr id="306" name="テキスト ボックス 305"/>
        <xdr:cNvSpPr txBox="1"/>
      </xdr:nvSpPr>
      <xdr:spPr>
        <a:xfrm>
          <a:off x="6783017" y="518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165100</xdr:rowOff>
    </xdr:from>
    <xdr:to>
      <xdr:col>55</xdr:col>
      <xdr:colOff>50800</xdr:colOff>
      <xdr:row>31</xdr:row>
      <xdr:rowOff>95250</xdr:rowOff>
    </xdr:to>
    <xdr:sp macro="" textlink="">
      <xdr:nvSpPr>
        <xdr:cNvPr id="312" name="楕円 311"/>
        <xdr:cNvSpPr/>
      </xdr:nvSpPr>
      <xdr:spPr>
        <a:xfrm>
          <a:off x="10426700" y="53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118127</xdr:rowOff>
    </xdr:from>
    <xdr:ext cx="378565" cy="259045"/>
    <xdr:sp macro="" textlink="">
      <xdr:nvSpPr>
        <xdr:cNvPr id="313" name="労働費該当値テキスト"/>
        <xdr:cNvSpPr txBox="1"/>
      </xdr:nvSpPr>
      <xdr:spPr>
        <a:xfrm>
          <a:off x="10528300" y="5261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86995</xdr:rowOff>
    </xdr:from>
    <xdr:to>
      <xdr:col>50</xdr:col>
      <xdr:colOff>165100</xdr:colOff>
      <xdr:row>31</xdr:row>
      <xdr:rowOff>17145</xdr:rowOff>
    </xdr:to>
    <xdr:sp macro="" textlink="">
      <xdr:nvSpPr>
        <xdr:cNvPr id="314" name="楕円 313"/>
        <xdr:cNvSpPr/>
      </xdr:nvSpPr>
      <xdr:spPr>
        <a:xfrm>
          <a:off x="9588500" y="52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29</xdr:row>
      <xdr:rowOff>33672</xdr:rowOff>
    </xdr:from>
    <xdr:ext cx="378565" cy="259045"/>
    <xdr:sp macro="" textlink="">
      <xdr:nvSpPr>
        <xdr:cNvPr id="315" name="テキスト ボックス 314"/>
        <xdr:cNvSpPr txBox="1"/>
      </xdr:nvSpPr>
      <xdr:spPr>
        <a:xfrm>
          <a:off x="9450017" y="500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20320</xdr:rowOff>
    </xdr:from>
    <xdr:to>
      <xdr:col>46</xdr:col>
      <xdr:colOff>38100</xdr:colOff>
      <xdr:row>32</xdr:row>
      <xdr:rowOff>121920</xdr:rowOff>
    </xdr:to>
    <xdr:sp macro="" textlink="">
      <xdr:nvSpPr>
        <xdr:cNvPr id="316" name="楕円 315"/>
        <xdr:cNvSpPr/>
      </xdr:nvSpPr>
      <xdr:spPr>
        <a:xfrm>
          <a:off x="8699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113047</xdr:rowOff>
    </xdr:from>
    <xdr:ext cx="378565" cy="259045"/>
    <xdr:sp macro="" textlink="">
      <xdr:nvSpPr>
        <xdr:cNvPr id="317" name="テキスト ボックス 316"/>
        <xdr:cNvSpPr txBox="1"/>
      </xdr:nvSpPr>
      <xdr:spPr>
        <a:xfrm>
          <a:off x="8561017" y="5599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98425</xdr:rowOff>
    </xdr:from>
    <xdr:to>
      <xdr:col>41</xdr:col>
      <xdr:colOff>101600</xdr:colOff>
      <xdr:row>33</xdr:row>
      <xdr:rowOff>28575</xdr:rowOff>
    </xdr:to>
    <xdr:sp macro="" textlink="">
      <xdr:nvSpPr>
        <xdr:cNvPr id="318" name="楕円 317"/>
        <xdr:cNvSpPr/>
      </xdr:nvSpPr>
      <xdr:spPr>
        <a:xfrm>
          <a:off x="7810500" y="55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19702</xdr:rowOff>
    </xdr:from>
    <xdr:ext cx="378565" cy="259045"/>
    <xdr:sp macro="" textlink="">
      <xdr:nvSpPr>
        <xdr:cNvPr id="319" name="テキスト ボックス 318"/>
        <xdr:cNvSpPr txBox="1"/>
      </xdr:nvSpPr>
      <xdr:spPr>
        <a:xfrm>
          <a:off x="7672017" y="5677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37465</xdr:rowOff>
    </xdr:from>
    <xdr:to>
      <xdr:col>36</xdr:col>
      <xdr:colOff>165100</xdr:colOff>
      <xdr:row>32</xdr:row>
      <xdr:rowOff>139065</xdr:rowOff>
    </xdr:to>
    <xdr:sp macro="" textlink="">
      <xdr:nvSpPr>
        <xdr:cNvPr id="320" name="楕円 319"/>
        <xdr:cNvSpPr/>
      </xdr:nvSpPr>
      <xdr:spPr>
        <a:xfrm>
          <a:off x="6921500" y="55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130192</xdr:rowOff>
    </xdr:from>
    <xdr:ext cx="378565" cy="259045"/>
    <xdr:sp macro="" textlink="">
      <xdr:nvSpPr>
        <xdr:cNvPr id="321" name="テキスト ボックス 320"/>
        <xdr:cNvSpPr txBox="1"/>
      </xdr:nvSpPr>
      <xdr:spPr>
        <a:xfrm>
          <a:off x="6783017" y="5616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72217</xdr:rowOff>
    </xdr:from>
    <xdr:to>
      <xdr:col>54</xdr:col>
      <xdr:colOff>189865</xdr:colOff>
      <xdr:row>58</xdr:row>
      <xdr:rowOff>49998</xdr:rowOff>
    </xdr:to>
    <xdr:cxnSp macro="">
      <xdr:nvCxnSpPr>
        <xdr:cNvPr id="344" name="直線コネクタ 343"/>
        <xdr:cNvCxnSpPr/>
      </xdr:nvCxnSpPr>
      <xdr:spPr>
        <a:xfrm flipV="1">
          <a:off x="10475595" y="9159067"/>
          <a:ext cx="1270" cy="835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53825</xdr:rowOff>
    </xdr:from>
    <xdr:ext cx="534377" cy="259045"/>
    <xdr:sp macro="" textlink="">
      <xdr:nvSpPr>
        <xdr:cNvPr id="345" name="農林水産業費最小値テキスト"/>
        <xdr:cNvSpPr txBox="1"/>
      </xdr:nvSpPr>
      <xdr:spPr>
        <a:xfrm>
          <a:off x="10528300" y="999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49998</xdr:rowOff>
    </xdr:from>
    <xdr:to>
      <xdr:col>55</xdr:col>
      <xdr:colOff>88900</xdr:colOff>
      <xdr:row>58</xdr:row>
      <xdr:rowOff>49998</xdr:rowOff>
    </xdr:to>
    <xdr:cxnSp macro="">
      <xdr:nvCxnSpPr>
        <xdr:cNvPr id="346" name="直線コネクタ 345"/>
        <xdr:cNvCxnSpPr/>
      </xdr:nvCxnSpPr>
      <xdr:spPr>
        <a:xfrm>
          <a:off x="10388600" y="99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18894</xdr:rowOff>
    </xdr:from>
    <xdr:ext cx="534377" cy="259045"/>
    <xdr:sp macro="" textlink="">
      <xdr:nvSpPr>
        <xdr:cNvPr id="347" name="農林水産業費最大値テキスト"/>
        <xdr:cNvSpPr txBox="1"/>
      </xdr:nvSpPr>
      <xdr:spPr>
        <a:xfrm>
          <a:off x="10528300" y="893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72217</xdr:rowOff>
    </xdr:from>
    <xdr:to>
      <xdr:col>55</xdr:col>
      <xdr:colOff>88900</xdr:colOff>
      <xdr:row>53</xdr:row>
      <xdr:rowOff>72217</xdr:rowOff>
    </xdr:to>
    <xdr:cxnSp macro="">
      <xdr:nvCxnSpPr>
        <xdr:cNvPr id="348" name="直線コネクタ 347"/>
        <xdr:cNvCxnSpPr/>
      </xdr:nvCxnSpPr>
      <xdr:spPr>
        <a:xfrm>
          <a:off x="10388600" y="915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103261</xdr:rowOff>
    </xdr:from>
    <xdr:to>
      <xdr:col>55</xdr:col>
      <xdr:colOff>0</xdr:colOff>
      <xdr:row>54</xdr:row>
      <xdr:rowOff>151085</xdr:rowOff>
    </xdr:to>
    <xdr:cxnSp macro="">
      <xdr:nvCxnSpPr>
        <xdr:cNvPr id="349" name="直線コネクタ 348"/>
        <xdr:cNvCxnSpPr/>
      </xdr:nvCxnSpPr>
      <xdr:spPr>
        <a:xfrm>
          <a:off x="9639300" y="9361561"/>
          <a:ext cx="838200" cy="4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20738</xdr:rowOff>
    </xdr:from>
    <xdr:ext cx="534377" cy="259045"/>
    <xdr:sp macro="" textlink="">
      <xdr:nvSpPr>
        <xdr:cNvPr id="350" name="農林水産業費平均値テキスト"/>
        <xdr:cNvSpPr txBox="1"/>
      </xdr:nvSpPr>
      <xdr:spPr>
        <a:xfrm>
          <a:off x="10528300" y="9450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42311</xdr:rowOff>
    </xdr:from>
    <xdr:to>
      <xdr:col>55</xdr:col>
      <xdr:colOff>50800</xdr:colOff>
      <xdr:row>55</xdr:row>
      <xdr:rowOff>143911</xdr:rowOff>
    </xdr:to>
    <xdr:sp macro="" textlink="">
      <xdr:nvSpPr>
        <xdr:cNvPr id="351" name="フローチャート: 判断 350"/>
        <xdr:cNvSpPr/>
      </xdr:nvSpPr>
      <xdr:spPr>
        <a:xfrm>
          <a:off x="10426700" y="9472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103261</xdr:rowOff>
    </xdr:from>
    <xdr:to>
      <xdr:col>50</xdr:col>
      <xdr:colOff>114300</xdr:colOff>
      <xdr:row>55</xdr:row>
      <xdr:rowOff>79852</xdr:rowOff>
    </xdr:to>
    <xdr:cxnSp macro="">
      <xdr:nvCxnSpPr>
        <xdr:cNvPr id="352" name="直線コネクタ 351"/>
        <xdr:cNvCxnSpPr/>
      </xdr:nvCxnSpPr>
      <xdr:spPr>
        <a:xfrm flipV="1">
          <a:off x="8750300" y="9361561"/>
          <a:ext cx="889000" cy="14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141112</xdr:rowOff>
    </xdr:from>
    <xdr:to>
      <xdr:col>50</xdr:col>
      <xdr:colOff>165100</xdr:colOff>
      <xdr:row>56</xdr:row>
      <xdr:rowOff>71262</xdr:rowOff>
    </xdr:to>
    <xdr:sp macro="" textlink="">
      <xdr:nvSpPr>
        <xdr:cNvPr id="353" name="フローチャート: 判断 352"/>
        <xdr:cNvSpPr/>
      </xdr:nvSpPr>
      <xdr:spPr>
        <a:xfrm>
          <a:off x="9588500" y="957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62389</xdr:rowOff>
    </xdr:from>
    <xdr:ext cx="534377" cy="259045"/>
    <xdr:sp macro="" textlink="">
      <xdr:nvSpPr>
        <xdr:cNvPr id="354" name="テキスト ボックス 353"/>
        <xdr:cNvSpPr txBox="1"/>
      </xdr:nvSpPr>
      <xdr:spPr>
        <a:xfrm>
          <a:off x="9372111" y="966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123469</xdr:rowOff>
    </xdr:from>
    <xdr:to>
      <xdr:col>45</xdr:col>
      <xdr:colOff>177800</xdr:colOff>
      <xdr:row>55</xdr:row>
      <xdr:rowOff>79852</xdr:rowOff>
    </xdr:to>
    <xdr:cxnSp macro="">
      <xdr:nvCxnSpPr>
        <xdr:cNvPr id="355" name="直線コネクタ 354"/>
        <xdr:cNvCxnSpPr/>
      </xdr:nvCxnSpPr>
      <xdr:spPr>
        <a:xfrm>
          <a:off x="7861300" y="8867419"/>
          <a:ext cx="889000" cy="64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43318</xdr:rowOff>
    </xdr:from>
    <xdr:to>
      <xdr:col>46</xdr:col>
      <xdr:colOff>38100</xdr:colOff>
      <xdr:row>58</xdr:row>
      <xdr:rowOff>144918</xdr:rowOff>
    </xdr:to>
    <xdr:sp macro="" textlink="">
      <xdr:nvSpPr>
        <xdr:cNvPr id="356" name="フローチャート: 判断 355"/>
        <xdr:cNvSpPr/>
      </xdr:nvSpPr>
      <xdr:spPr>
        <a:xfrm>
          <a:off x="8699500" y="9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136045</xdr:rowOff>
    </xdr:from>
    <xdr:ext cx="534377" cy="259045"/>
    <xdr:sp macro="" textlink="">
      <xdr:nvSpPr>
        <xdr:cNvPr id="357" name="テキスト ボックス 356"/>
        <xdr:cNvSpPr txBox="1"/>
      </xdr:nvSpPr>
      <xdr:spPr>
        <a:xfrm>
          <a:off x="8483111" y="1008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123469</xdr:rowOff>
    </xdr:from>
    <xdr:to>
      <xdr:col>41</xdr:col>
      <xdr:colOff>50800</xdr:colOff>
      <xdr:row>55</xdr:row>
      <xdr:rowOff>7615</xdr:rowOff>
    </xdr:to>
    <xdr:cxnSp macro="">
      <xdr:nvCxnSpPr>
        <xdr:cNvPr id="358" name="直線コネクタ 357"/>
        <xdr:cNvCxnSpPr/>
      </xdr:nvCxnSpPr>
      <xdr:spPr>
        <a:xfrm flipV="1">
          <a:off x="6972300" y="8867419"/>
          <a:ext cx="889000" cy="56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99690</xdr:rowOff>
    </xdr:from>
    <xdr:to>
      <xdr:col>41</xdr:col>
      <xdr:colOff>101600</xdr:colOff>
      <xdr:row>58</xdr:row>
      <xdr:rowOff>29840</xdr:rowOff>
    </xdr:to>
    <xdr:sp macro="" textlink="">
      <xdr:nvSpPr>
        <xdr:cNvPr id="359" name="フローチャート: 判断 358"/>
        <xdr:cNvSpPr/>
      </xdr:nvSpPr>
      <xdr:spPr>
        <a:xfrm>
          <a:off x="7810500" y="987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20967</xdr:rowOff>
    </xdr:from>
    <xdr:ext cx="534377" cy="259045"/>
    <xdr:sp macro="" textlink="">
      <xdr:nvSpPr>
        <xdr:cNvPr id="360" name="テキスト ボックス 359"/>
        <xdr:cNvSpPr txBox="1"/>
      </xdr:nvSpPr>
      <xdr:spPr>
        <a:xfrm>
          <a:off x="7594111" y="996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52918</xdr:rowOff>
    </xdr:from>
    <xdr:to>
      <xdr:col>36</xdr:col>
      <xdr:colOff>165100</xdr:colOff>
      <xdr:row>58</xdr:row>
      <xdr:rowOff>154518</xdr:rowOff>
    </xdr:to>
    <xdr:sp macro="" textlink="">
      <xdr:nvSpPr>
        <xdr:cNvPr id="361" name="フローチャート: 判断 360"/>
        <xdr:cNvSpPr/>
      </xdr:nvSpPr>
      <xdr:spPr>
        <a:xfrm>
          <a:off x="6921500" y="999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145645</xdr:rowOff>
    </xdr:from>
    <xdr:ext cx="534377" cy="259045"/>
    <xdr:sp macro="" textlink="">
      <xdr:nvSpPr>
        <xdr:cNvPr id="362" name="テキスト ボックス 361"/>
        <xdr:cNvSpPr txBox="1"/>
      </xdr:nvSpPr>
      <xdr:spPr>
        <a:xfrm>
          <a:off x="6705111" y="1008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100285</xdr:rowOff>
    </xdr:from>
    <xdr:to>
      <xdr:col>55</xdr:col>
      <xdr:colOff>50800</xdr:colOff>
      <xdr:row>55</xdr:row>
      <xdr:rowOff>30435</xdr:rowOff>
    </xdr:to>
    <xdr:sp macro="" textlink="">
      <xdr:nvSpPr>
        <xdr:cNvPr id="368" name="楕円 367"/>
        <xdr:cNvSpPr/>
      </xdr:nvSpPr>
      <xdr:spPr>
        <a:xfrm>
          <a:off x="10426700" y="93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123162</xdr:rowOff>
    </xdr:from>
    <xdr:ext cx="534377" cy="259045"/>
    <xdr:sp macro="" textlink="">
      <xdr:nvSpPr>
        <xdr:cNvPr id="369" name="農林水産業費該当値テキスト"/>
        <xdr:cNvSpPr txBox="1"/>
      </xdr:nvSpPr>
      <xdr:spPr>
        <a:xfrm>
          <a:off x="10528300" y="92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52461</xdr:rowOff>
    </xdr:from>
    <xdr:to>
      <xdr:col>50</xdr:col>
      <xdr:colOff>165100</xdr:colOff>
      <xdr:row>54</xdr:row>
      <xdr:rowOff>154061</xdr:rowOff>
    </xdr:to>
    <xdr:sp macro="" textlink="">
      <xdr:nvSpPr>
        <xdr:cNvPr id="370" name="楕円 369"/>
        <xdr:cNvSpPr/>
      </xdr:nvSpPr>
      <xdr:spPr>
        <a:xfrm>
          <a:off x="9588500" y="93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170588</xdr:rowOff>
    </xdr:from>
    <xdr:ext cx="534377" cy="259045"/>
    <xdr:sp macro="" textlink="">
      <xdr:nvSpPr>
        <xdr:cNvPr id="371" name="テキスト ボックス 370"/>
        <xdr:cNvSpPr txBox="1"/>
      </xdr:nvSpPr>
      <xdr:spPr>
        <a:xfrm>
          <a:off x="9372111" y="908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29052</xdr:rowOff>
    </xdr:from>
    <xdr:to>
      <xdr:col>46</xdr:col>
      <xdr:colOff>38100</xdr:colOff>
      <xdr:row>55</xdr:row>
      <xdr:rowOff>130652</xdr:rowOff>
    </xdr:to>
    <xdr:sp macro="" textlink="">
      <xdr:nvSpPr>
        <xdr:cNvPr id="372" name="楕円 371"/>
        <xdr:cNvSpPr/>
      </xdr:nvSpPr>
      <xdr:spPr>
        <a:xfrm>
          <a:off x="8699500" y="945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147179</xdr:rowOff>
    </xdr:from>
    <xdr:ext cx="534377" cy="259045"/>
    <xdr:sp macro="" textlink="">
      <xdr:nvSpPr>
        <xdr:cNvPr id="373" name="テキスト ボックス 372"/>
        <xdr:cNvSpPr txBox="1"/>
      </xdr:nvSpPr>
      <xdr:spPr>
        <a:xfrm>
          <a:off x="8483111" y="92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72669</xdr:rowOff>
    </xdr:from>
    <xdr:to>
      <xdr:col>41</xdr:col>
      <xdr:colOff>101600</xdr:colOff>
      <xdr:row>52</xdr:row>
      <xdr:rowOff>2819</xdr:rowOff>
    </xdr:to>
    <xdr:sp macro="" textlink="">
      <xdr:nvSpPr>
        <xdr:cNvPr id="374" name="楕円 373"/>
        <xdr:cNvSpPr/>
      </xdr:nvSpPr>
      <xdr:spPr>
        <a:xfrm>
          <a:off x="7810500" y="881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19346</xdr:rowOff>
    </xdr:from>
    <xdr:ext cx="534377" cy="259045"/>
    <xdr:sp macro="" textlink="">
      <xdr:nvSpPr>
        <xdr:cNvPr id="375" name="テキスト ボックス 374"/>
        <xdr:cNvSpPr txBox="1"/>
      </xdr:nvSpPr>
      <xdr:spPr>
        <a:xfrm>
          <a:off x="7594111" y="859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128265</xdr:rowOff>
    </xdr:from>
    <xdr:to>
      <xdr:col>36</xdr:col>
      <xdr:colOff>165100</xdr:colOff>
      <xdr:row>55</xdr:row>
      <xdr:rowOff>58415</xdr:rowOff>
    </xdr:to>
    <xdr:sp macro="" textlink="">
      <xdr:nvSpPr>
        <xdr:cNvPr id="376" name="楕円 375"/>
        <xdr:cNvSpPr/>
      </xdr:nvSpPr>
      <xdr:spPr>
        <a:xfrm>
          <a:off x="6921500" y="938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74942</xdr:rowOff>
    </xdr:from>
    <xdr:ext cx="534377" cy="259045"/>
    <xdr:sp macro="" textlink="">
      <xdr:nvSpPr>
        <xdr:cNvPr id="377" name="テキスト ボックス 376"/>
        <xdr:cNvSpPr txBox="1"/>
      </xdr:nvSpPr>
      <xdr:spPr>
        <a:xfrm>
          <a:off x="6705111" y="916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8" name="テキスト ボックス 387"/>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90" name="テキスト ボックス 389"/>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164226</xdr:rowOff>
    </xdr:from>
    <xdr:to>
      <xdr:col>54</xdr:col>
      <xdr:colOff>189865</xdr:colOff>
      <xdr:row>75</xdr:row>
      <xdr:rowOff>97409</xdr:rowOff>
    </xdr:to>
    <xdr:cxnSp macro="">
      <xdr:nvCxnSpPr>
        <xdr:cNvPr id="404" name="直線コネクタ 403"/>
        <xdr:cNvCxnSpPr/>
      </xdr:nvCxnSpPr>
      <xdr:spPr>
        <a:xfrm flipV="1">
          <a:off x="10475595" y="12165726"/>
          <a:ext cx="1270" cy="79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101236</xdr:rowOff>
    </xdr:from>
    <xdr:ext cx="534377" cy="259045"/>
    <xdr:sp macro="" textlink="">
      <xdr:nvSpPr>
        <xdr:cNvPr id="405" name="商工費最小値テキスト"/>
        <xdr:cNvSpPr txBox="1"/>
      </xdr:nvSpPr>
      <xdr:spPr>
        <a:xfrm>
          <a:off x="10528300" y="1295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97409</xdr:rowOff>
    </xdr:from>
    <xdr:to>
      <xdr:col>55</xdr:col>
      <xdr:colOff>88900</xdr:colOff>
      <xdr:row>75</xdr:row>
      <xdr:rowOff>97409</xdr:rowOff>
    </xdr:to>
    <xdr:cxnSp macro="">
      <xdr:nvCxnSpPr>
        <xdr:cNvPr id="406" name="直線コネクタ 405"/>
        <xdr:cNvCxnSpPr/>
      </xdr:nvCxnSpPr>
      <xdr:spPr>
        <a:xfrm>
          <a:off x="10388600" y="1295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110903</xdr:rowOff>
    </xdr:from>
    <xdr:ext cx="534377" cy="259045"/>
    <xdr:sp macro="" textlink="">
      <xdr:nvSpPr>
        <xdr:cNvPr id="407" name="商工費最大値テキスト"/>
        <xdr:cNvSpPr txBox="1"/>
      </xdr:nvSpPr>
      <xdr:spPr>
        <a:xfrm>
          <a:off x="10528300" y="1194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164226</xdr:rowOff>
    </xdr:from>
    <xdr:to>
      <xdr:col>55</xdr:col>
      <xdr:colOff>88900</xdr:colOff>
      <xdr:row>70</xdr:row>
      <xdr:rowOff>164226</xdr:rowOff>
    </xdr:to>
    <xdr:cxnSp macro="">
      <xdr:nvCxnSpPr>
        <xdr:cNvPr id="408" name="直線コネクタ 407"/>
        <xdr:cNvCxnSpPr/>
      </xdr:nvCxnSpPr>
      <xdr:spPr>
        <a:xfrm>
          <a:off x="10388600" y="121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23082</xdr:rowOff>
    </xdr:from>
    <xdr:to>
      <xdr:col>55</xdr:col>
      <xdr:colOff>0</xdr:colOff>
      <xdr:row>73</xdr:row>
      <xdr:rowOff>72230</xdr:rowOff>
    </xdr:to>
    <xdr:cxnSp macro="">
      <xdr:nvCxnSpPr>
        <xdr:cNvPr id="409" name="直線コネクタ 408"/>
        <xdr:cNvCxnSpPr/>
      </xdr:nvCxnSpPr>
      <xdr:spPr>
        <a:xfrm>
          <a:off x="9639300" y="12538932"/>
          <a:ext cx="838200" cy="4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28403</xdr:rowOff>
    </xdr:from>
    <xdr:ext cx="534377" cy="259045"/>
    <xdr:sp macro="" textlink="">
      <xdr:nvSpPr>
        <xdr:cNvPr id="410" name="商工費平均値テキスト"/>
        <xdr:cNvSpPr txBox="1"/>
      </xdr:nvSpPr>
      <xdr:spPr>
        <a:xfrm>
          <a:off x="10528300" y="12372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5526</xdr:rowOff>
    </xdr:from>
    <xdr:to>
      <xdr:col>55</xdr:col>
      <xdr:colOff>50800</xdr:colOff>
      <xdr:row>73</xdr:row>
      <xdr:rowOff>107126</xdr:rowOff>
    </xdr:to>
    <xdr:sp macro="" textlink="">
      <xdr:nvSpPr>
        <xdr:cNvPr id="411" name="フローチャート: 判断 410"/>
        <xdr:cNvSpPr/>
      </xdr:nvSpPr>
      <xdr:spPr>
        <a:xfrm>
          <a:off x="10426700" y="125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138655</xdr:rowOff>
    </xdr:from>
    <xdr:to>
      <xdr:col>50</xdr:col>
      <xdr:colOff>114300</xdr:colOff>
      <xdr:row>73</xdr:row>
      <xdr:rowOff>23082</xdr:rowOff>
    </xdr:to>
    <xdr:cxnSp macro="">
      <xdr:nvCxnSpPr>
        <xdr:cNvPr id="412" name="直線コネクタ 411"/>
        <xdr:cNvCxnSpPr/>
      </xdr:nvCxnSpPr>
      <xdr:spPr>
        <a:xfrm>
          <a:off x="8750300" y="12483055"/>
          <a:ext cx="889000" cy="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38346</xdr:rowOff>
    </xdr:from>
    <xdr:to>
      <xdr:col>50</xdr:col>
      <xdr:colOff>165100</xdr:colOff>
      <xdr:row>73</xdr:row>
      <xdr:rowOff>139946</xdr:rowOff>
    </xdr:to>
    <xdr:sp macro="" textlink="">
      <xdr:nvSpPr>
        <xdr:cNvPr id="413" name="フローチャート: 判断 412"/>
        <xdr:cNvSpPr/>
      </xdr:nvSpPr>
      <xdr:spPr>
        <a:xfrm>
          <a:off x="9588500" y="125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131073</xdr:rowOff>
    </xdr:from>
    <xdr:ext cx="534377" cy="259045"/>
    <xdr:sp macro="" textlink="">
      <xdr:nvSpPr>
        <xdr:cNvPr id="414" name="テキスト ボックス 413"/>
        <xdr:cNvSpPr txBox="1"/>
      </xdr:nvSpPr>
      <xdr:spPr>
        <a:xfrm>
          <a:off x="9372111" y="1264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138655</xdr:rowOff>
    </xdr:from>
    <xdr:to>
      <xdr:col>45</xdr:col>
      <xdr:colOff>177800</xdr:colOff>
      <xdr:row>73</xdr:row>
      <xdr:rowOff>164356</xdr:rowOff>
    </xdr:to>
    <xdr:cxnSp macro="">
      <xdr:nvCxnSpPr>
        <xdr:cNvPr id="415" name="直線コネクタ 414"/>
        <xdr:cNvCxnSpPr/>
      </xdr:nvCxnSpPr>
      <xdr:spPr>
        <a:xfrm flipV="1">
          <a:off x="7861300" y="12483055"/>
          <a:ext cx="889000" cy="19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72148</xdr:rowOff>
    </xdr:from>
    <xdr:to>
      <xdr:col>46</xdr:col>
      <xdr:colOff>38100</xdr:colOff>
      <xdr:row>77</xdr:row>
      <xdr:rowOff>2298</xdr:rowOff>
    </xdr:to>
    <xdr:sp macro="" textlink="">
      <xdr:nvSpPr>
        <xdr:cNvPr id="416" name="フローチャート: 判断 415"/>
        <xdr:cNvSpPr/>
      </xdr:nvSpPr>
      <xdr:spPr>
        <a:xfrm>
          <a:off x="8699500" y="13102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164875</xdr:rowOff>
    </xdr:from>
    <xdr:ext cx="534377" cy="259045"/>
    <xdr:sp macro="" textlink="">
      <xdr:nvSpPr>
        <xdr:cNvPr id="417" name="テキスト ボックス 416"/>
        <xdr:cNvSpPr txBox="1"/>
      </xdr:nvSpPr>
      <xdr:spPr>
        <a:xfrm>
          <a:off x="8483111" y="1319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147211</xdr:rowOff>
    </xdr:from>
    <xdr:to>
      <xdr:col>41</xdr:col>
      <xdr:colOff>50800</xdr:colOff>
      <xdr:row>73</xdr:row>
      <xdr:rowOff>164356</xdr:rowOff>
    </xdr:to>
    <xdr:cxnSp macro="">
      <xdr:nvCxnSpPr>
        <xdr:cNvPr id="418" name="直線コネクタ 417"/>
        <xdr:cNvCxnSpPr/>
      </xdr:nvCxnSpPr>
      <xdr:spPr>
        <a:xfrm>
          <a:off x="6972300" y="1266306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56635</xdr:rowOff>
    </xdr:from>
    <xdr:to>
      <xdr:col>41</xdr:col>
      <xdr:colOff>101600</xdr:colOff>
      <xdr:row>78</xdr:row>
      <xdr:rowOff>158235</xdr:rowOff>
    </xdr:to>
    <xdr:sp macro="" textlink="">
      <xdr:nvSpPr>
        <xdr:cNvPr id="419" name="フローチャート: 判断 418"/>
        <xdr:cNvSpPr/>
      </xdr:nvSpPr>
      <xdr:spPr>
        <a:xfrm>
          <a:off x="7810500" y="1342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149362</xdr:rowOff>
    </xdr:from>
    <xdr:ext cx="534377" cy="259045"/>
    <xdr:sp macro="" textlink="">
      <xdr:nvSpPr>
        <xdr:cNvPr id="420" name="テキスト ボックス 419"/>
        <xdr:cNvSpPr txBox="1"/>
      </xdr:nvSpPr>
      <xdr:spPr>
        <a:xfrm>
          <a:off x="7594111" y="1352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88737</xdr:rowOff>
    </xdr:from>
    <xdr:to>
      <xdr:col>36</xdr:col>
      <xdr:colOff>165100</xdr:colOff>
      <xdr:row>79</xdr:row>
      <xdr:rowOff>18887</xdr:rowOff>
    </xdr:to>
    <xdr:sp macro="" textlink="">
      <xdr:nvSpPr>
        <xdr:cNvPr id="421" name="フローチャート: 判断 420"/>
        <xdr:cNvSpPr/>
      </xdr:nvSpPr>
      <xdr:spPr>
        <a:xfrm>
          <a:off x="6921500" y="1346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10014</xdr:rowOff>
    </xdr:from>
    <xdr:ext cx="534377" cy="259045"/>
    <xdr:sp macro="" textlink="">
      <xdr:nvSpPr>
        <xdr:cNvPr id="422" name="テキスト ボックス 421"/>
        <xdr:cNvSpPr txBox="1"/>
      </xdr:nvSpPr>
      <xdr:spPr>
        <a:xfrm>
          <a:off x="6705111" y="1355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21430</xdr:rowOff>
    </xdr:from>
    <xdr:to>
      <xdr:col>55</xdr:col>
      <xdr:colOff>50800</xdr:colOff>
      <xdr:row>73</xdr:row>
      <xdr:rowOff>123030</xdr:rowOff>
    </xdr:to>
    <xdr:sp macro="" textlink="">
      <xdr:nvSpPr>
        <xdr:cNvPr id="428" name="楕円 427"/>
        <xdr:cNvSpPr/>
      </xdr:nvSpPr>
      <xdr:spPr>
        <a:xfrm>
          <a:off x="10426700" y="125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171307</xdr:rowOff>
    </xdr:from>
    <xdr:ext cx="534377" cy="259045"/>
    <xdr:sp macro="" textlink="">
      <xdr:nvSpPr>
        <xdr:cNvPr id="429" name="商工費該当値テキスト"/>
        <xdr:cNvSpPr txBox="1"/>
      </xdr:nvSpPr>
      <xdr:spPr>
        <a:xfrm>
          <a:off x="10528300" y="1251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143732</xdr:rowOff>
    </xdr:from>
    <xdr:to>
      <xdr:col>50</xdr:col>
      <xdr:colOff>165100</xdr:colOff>
      <xdr:row>73</xdr:row>
      <xdr:rowOff>73882</xdr:rowOff>
    </xdr:to>
    <xdr:sp macro="" textlink="">
      <xdr:nvSpPr>
        <xdr:cNvPr id="430" name="楕円 429"/>
        <xdr:cNvSpPr/>
      </xdr:nvSpPr>
      <xdr:spPr>
        <a:xfrm>
          <a:off x="9588500" y="1248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90409</xdr:rowOff>
    </xdr:from>
    <xdr:ext cx="534377" cy="259045"/>
    <xdr:sp macro="" textlink="">
      <xdr:nvSpPr>
        <xdr:cNvPr id="431" name="テキスト ボックス 430"/>
        <xdr:cNvSpPr txBox="1"/>
      </xdr:nvSpPr>
      <xdr:spPr>
        <a:xfrm>
          <a:off x="9372111" y="122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87855</xdr:rowOff>
    </xdr:from>
    <xdr:to>
      <xdr:col>46</xdr:col>
      <xdr:colOff>38100</xdr:colOff>
      <xdr:row>73</xdr:row>
      <xdr:rowOff>18005</xdr:rowOff>
    </xdr:to>
    <xdr:sp macro="" textlink="">
      <xdr:nvSpPr>
        <xdr:cNvPr id="432" name="楕円 431"/>
        <xdr:cNvSpPr/>
      </xdr:nvSpPr>
      <xdr:spPr>
        <a:xfrm>
          <a:off x="8699500" y="124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34532</xdr:rowOff>
    </xdr:from>
    <xdr:ext cx="534377" cy="259045"/>
    <xdr:sp macro="" textlink="">
      <xdr:nvSpPr>
        <xdr:cNvPr id="433" name="テキスト ボックス 432"/>
        <xdr:cNvSpPr txBox="1"/>
      </xdr:nvSpPr>
      <xdr:spPr>
        <a:xfrm>
          <a:off x="8483111" y="1220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113556</xdr:rowOff>
    </xdr:from>
    <xdr:to>
      <xdr:col>41</xdr:col>
      <xdr:colOff>101600</xdr:colOff>
      <xdr:row>74</xdr:row>
      <xdr:rowOff>43706</xdr:rowOff>
    </xdr:to>
    <xdr:sp macro="" textlink="">
      <xdr:nvSpPr>
        <xdr:cNvPr id="434" name="楕円 433"/>
        <xdr:cNvSpPr/>
      </xdr:nvSpPr>
      <xdr:spPr>
        <a:xfrm>
          <a:off x="7810500" y="126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60233</xdr:rowOff>
    </xdr:from>
    <xdr:ext cx="534377" cy="259045"/>
    <xdr:sp macro="" textlink="">
      <xdr:nvSpPr>
        <xdr:cNvPr id="435" name="テキスト ボックス 434"/>
        <xdr:cNvSpPr txBox="1"/>
      </xdr:nvSpPr>
      <xdr:spPr>
        <a:xfrm>
          <a:off x="7594111" y="1240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96411</xdr:rowOff>
    </xdr:from>
    <xdr:to>
      <xdr:col>36</xdr:col>
      <xdr:colOff>165100</xdr:colOff>
      <xdr:row>74</xdr:row>
      <xdr:rowOff>26561</xdr:rowOff>
    </xdr:to>
    <xdr:sp macro="" textlink="">
      <xdr:nvSpPr>
        <xdr:cNvPr id="436" name="楕円 435"/>
        <xdr:cNvSpPr/>
      </xdr:nvSpPr>
      <xdr:spPr>
        <a:xfrm>
          <a:off x="6921500" y="126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43088</xdr:rowOff>
    </xdr:from>
    <xdr:ext cx="534377" cy="259045"/>
    <xdr:sp macro="" textlink="">
      <xdr:nvSpPr>
        <xdr:cNvPr id="437" name="テキスト ボックス 436"/>
        <xdr:cNvSpPr txBox="1"/>
      </xdr:nvSpPr>
      <xdr:spPr>
        <a:xfrm>
          <a:off x="6705111" y="12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8" name="テキスト ボックス 44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52146</xdr:rowOff>
    </xdr:from>
    <xdr:to>
      <xdr:col>54</xdr:col>
      <xdr:colOff>189865</xdr:colOff>
      <xdr:row>96</xdr:row>
      <xdr:rowOff>35306</xdr:rowOff>
    </xdr:to>
    <xdr:cxnSp macro="">
      <xdr:nvCxnSpPr>
        <xdr:cNvPr id="462" name="直線コネクタ 461"/>
        <xdr:cNvCxnSpPr/>
      </xdr:nvCxnSpPr>
      <xdr:spPr>
        <a:xfrm flipV="1">
          <a:off x="10475595" y="15996996"/>
          <a:ext cx="1270" cy="497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39133</xdr:rowOff>
    </xdr:from>
    <xdr:ext cx="534377" cy="259045"/>
    <xdr:sp macro="" textlink="">
      <xdr:nvSpPr>
        <xdr:cNvPr id="463" name="土木費最小値テキスト"/>
        <xdr:cNvSpPr txBox="1"/>
      </xdr:nvSpPr>
      <xdr:spPr>
        <a:xfrm>
          <a:off x="10528300" y="164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35306</xdr:rowOff>
    </xdr:from>
    <xdr:to>
      <xdr:col>55</xdr:col>
      <xdr:colOff>88900</xdr:colOff>
      <xdr:row>96</xdr:row>
      <xdr:rowOff>35306</xdr:rowOff>
    </xdr:to>
    <xdr:cxnSp macro="">
      <xdr:nvCxnSpPr>
        <xdr:cNvPr id="464" name="直線コネクタ 463"/>
        <xdr:cNvCxnSpPr/>
      </xdr:nvCxnSpPr>
      <xdr:spPr>
        <a:xfrm>
          <a:off x="10388600" y="16494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170273</xdr:rowOff>
    </xdr:from>
    <xdr:ext cx="534377" cy="259045"/>
    <xdr:sp macro="" textlink="">
      <xdr:nvSpPr>
        <xdr:cNvPr id="465" name="土木費最大値テキスト"/>
        <xdr:cNvSpPr txBox="1"/>
      </xdr:nvSpPr>
      <xdr:spPr>
        <a:xfrm>
          <a:off x="10528300" y="157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52146</xdr:rowOff>
    </xdr:from>
    <xdr:to>
      <xdr:col>55</xdr:col>
      <xdr:colOff>88900</xdr:colOff>
      <xdr:row>93</xdr:row>
      <xdr:rowOff>52146</xdr:rowOff>
    </xdr:to>
    <xdr:cxnSp macro="">
      <xdr:nvCxnSpPr>
        <xdr:cNvPr id="466" name="直線コネクタ 465"/>
        <xdr:cNvCxnSpPr/>
      </xdr:nvCxnSpPr>
      <xdr:spPr>
        <a:xfrm>
          <a:off x="10388600" y="159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51003</xdr:rowOff>
    </xdr:from>
    <xdr:to>
      <xdr:col>55</xdr:col>
      <xdr:colOff>0</xdr:colOff>
      <xdr:row>94</xdr:row>
      <xdr:rowOff>96571</xdr:rowOff>
    </xdr:to>
    <xdr:cxnSp macro="">
      <xdr:nvCxnSpPr>
        <xdr:cNvPr id="467" name="直線コネクタ 466"/>
        <xdr:cNvCxnSpPr/>
      </xdr:nvCxnSpPr>
      <xdr:spPr>
        <a:xfrm>
          <a:off x="9639300" y="16167303"/>
          <a:ext cx="8382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44772</xdr:rowOff>
    </xdr:from>
    <xdr:ext cx="534377" cy="259045"/>
    <xdr:sp macro="" textlink="">
      <xdr:nvSpPr>
        <xdr:cNvPr id="468" name="土木費平均値テキスト"/>
        <xdr:cNvSpPr txBox="1"/>
      </xdr:nvSpPr>
      <xdr:spPr>
        <a:xfrm>
          <a:off x="10528300" y="16161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66345</xdr:rowOff>
    </xdr:from>
    <xdr:to>
      <xdr:col>55</xdr:col>
      <xdr:colOff>50800</xdr:colOff>
      <xdr:row>94</xdr:row>
      <xdr:rowOff>167945</xdr:rowOff>
    </xdr:to>
    <xdr:sp macro="" textlink="">
      <xdr:nvSpPr>
        <xdr:cNvPr id="469" name="フローチャート: 判断 468"/>
        <xdr:cNvSpPr/>
      </xdr:nvSpPr>
      <xdr:spPr>
        <a:xfrm>
          <a:off x="10426700" y="1618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28981</xdr:rowOff>
    </xdr:from>
    <xdr:to>
      <xdr:col>50</xdr:col>
      <xdr:colOff>114300</xdr:colOff>
      <xdr:row>94</xdr:row>
      <xdr:rowOff>51003</xdr:rowOff>
    </xdr:to>
    <xdr:cxnSp macro="">
      <xdr:nvCxnSpPr>
        <xdr:cNvPr id="470" name="直線コネクタ 469"/>
        <xdr:cNvCxnSpPr/>
      </xdr:nvCxnSpPr>
      <xdr:spPr>
        <a:xfrm>
          <a:off x="8750300" y="15630931"/>
          <a:ext cx="889000" cy="5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66193</xdr:rowOff>
    </xdr:from>
    <xdr:to>
      <xdr:col>50</xdr:col>
      <xdr:colOff>165100</xdr:colOff>
      <xdr:row>94</xdr:row>
      <xdr:rowOff>167793</xdr:rowOff>
    </xdr:to>
    <xdr:sp macro="" textlink="">
      <xdr:nvSpPr>
        <xdr:cNvPr id="471" name="フローチャート: 判断 470"/>
        <xdr:cNvSpPr/>
      </xdr:nvSpPr>
      <xdr:spPr>
        <a:xfrm>
          <a:off x="9588500" y="161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158920</xdr:rowOff>
    </xdr:from>
    <xdr:ext cx="534377" cy="259045"/>
    <xdr:sp macro="" textlink="">
      <xdr:nvSpPr>
        <xdr:cNvPr id="472" name="テキスト ボックス 471"/>
        <xdr:cNvSpPr txBox="1"/>
      </xdr:nvSpPr>
      <xdr:spPr>
        <a:xfrm>
          <a:off x="9372111" y="162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45898</xdr:rowOff>
    </xdr:from>
    <xdr:to>
      <xdr:col>45</xdr:col>
      <xdr:colOff>177800</xdr:colOff>
      <xdr:row>91</xdr:row>
      <xdr:rowOff>28981</xdr:rowOff>
    </xdr:to>
    <xdr:cxnSp macro="">
      <xdr:nvCxnSpPr>
        <xdr:cNvPr id="473" name="直線コネクタ 472"/>
        <xdr:cNvCxnSpPr/>
      </xdr:nvCxnSpPr>
      <xdr:spPr>
        <a:xfrm>
          <a:off x="7861300" y="15476398"/>
          <a:ext cx="889000" cy="15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118238</xdr:rowOff>
    </xdr:from>
    <xdr:to>
      <xdr:col>46</xdr:col>
      <xdr:colOff>38100</xdr:colOff>
      <xdr:row>98</xdr:row>
      <xdr:rowOff>48388</xdr:rowOff>
    </xdr:to>
    <xdr:sp macro="" textlink="">
      <xdr:nvSpPr>
        <xdr:cNvPr id="474" name="フローチャート: 判断 473"/>
        <xdr:cNvSpPr/>
      </xdr:nvSpPr>
      <xdr:spPr>
        <a:xfrm>
          <a:off x="8699500" y="1674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39515</xdr:rowOff>
    </xdr:from>
    <xdr:ext cx="534377" cy="259045"/>
    <xdr:sp macro="" textlink="">
      <xdr:nvSpPr>
        <xdr:cNvPr id="475" name="テキスト ボックス 474"/>
        <xdr:cNvSpPr txBox="1"/>
      </xdr:nvSpPr>
      <xdr:spPr>
        <a:xfrm>
          <a:off x="8483111" y="1684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45898</xdr:rowOff>
    </xdr:from>
    <xdr:to>
      <xdr:col>41</xdr:col>
      <xdr:colOff>50800</xdr:colOff>
      <xdr:row>92</xdr:row>
      <xdr:rowOff>118517</xdr:rowOff>
    </xdr:to>
    <xdr:cxnSp macro="">
      <xdr:nvCxnSpPr>
        <xdr:cNvPr id="476" name="直線コネクタ 475"/>
        <xdr:cNvCxnSpPr/>
      </xdr:nvCxnSpPr>
      <xdr:spPr>
        <a:xfrm flipV="1">
          <a:off x="6972300" y="15476398"/>
          <a:ext cx="889000" cy="4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137058</xdr:rowOff>
    </xdr:from>
    <xdr:to>
      <xdr:col>41</xdr:col>
      <xdr:colOff>101600</xdr:colOff>
      <xdr:row>96</xdr:row>
      <xdr:rowOff>67208</xdr:rowOff>
    </xdr:to>
    <xdr:sp macro="" textlink="">
      <xdr:nvSpPr>
        <xdr:cNvPr id="477" name="フローチャート: 判断 476"/>
        <xdr:cNvSpPr/>
      </xdr:nvSpPr>
      <xdr:spPr>
        <a:xfrm>
          <a:off x="78105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58335</xdr:rowOff>
    </xdr:from>
    <xdr:ext cx="534377" cy="259045"/>
    <xdr:sp macro="" textlink="">
      <xdr:nvSpPr>
        <xdr:cNvPr id="478" name="テキスト ボックス 477"/>
        <xdr:cNvSpPr txBox="1"/>
      </xdr:nvSpPr>
      <xdr:spPr>
        <a:xfrm>
          <a:off x="7594111" y="1651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44399</xdr:rowOff>
    </xdr:from>
    <xdr:to>
      <xdr:col>36</xdr:col>
      <xdr:colOff>165100</xdr:colOff>
      <xdr:row>96</xdr:row>
      <xdr:rowOff>145999</xdr:rowOff>
    </xdr:to>
    <xdr:sp macro="" textlink="">
      <xdr:nvSpPr>
        <xdr:cNvPr id="479" name="フローチャート: 判断 478"/>
        <xdr:cNvSpPr/>
      </xdr:nvSpPr>
      <xdr:spPr>
        <a:xfrm>
          <a:off x="6921500" y="165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137126</xdr:rowOff>
    </xdr:from>
    <xdr:ext cx="534377" cy="259045"/>
    <xdr:sp macro="" textlink="">
      <xdr:nvSpPr>
        <xdr:cNvPr id="480" name="テキスト ボックス 479"/>
        <xdr:cNvSpPr txBox="1"/>
      </xdr:nvSpPr>
      <xdr:spPr>
        <a:xfrm>
          <a:off x="6705111" y="1659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45771</xdr:rowOff>
    </xdr:from>
    <xdr:to>
      <xdr:col>55</xdr:col>
      <xdr:colOff>50800</xdr:colOff>
      <xdr:row>94</xdr:row>
      <xdr:rowOff>147371</xdr:rowOff>
    </xdr:to>
    <xdr:sp macro="" textlink="">
      <xdr:nvSpPr>
        <xdr:cNvPr id="486" name="楕円 485"/>
        <xdr:cNvSpPr/>
      </xdr:nvSpPr>
      <xdr:spPr>
        <a:xfrm>
          <a:off x="10426700" y="1616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68648</xdr:rowOff>
    </xdr:from>
    <xdr:ext cx="534377" cy="259045"/>
    <xdr:sp macro="" textlink="">
      <xdr:nvSpPr>
        <xdr:cNvPr id="487" name="土木費該当値テキスト"/>
        <xdr:cNvSpPr txBox="1"/>
      </xdr:nvSpPr>
      <xdr:spPr>
        <a:xfrm>
          <a:off x="10528300" y="1601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203</xdr:rowOff>
    </xdr:from>
    <xdr:to>
      <xdr:col>50</xdr:col>
      <xdr:colOff>165100</xdr:colOff>
      <xdr:row>94</xdr:row>
      <xdr:rowOff>101803</xdr:rowOff>
    </xdr:to>
    <xdr:sp macro="" textlink="">
      <xdr:nvSpPr>
        <xdr:cNvPr id="488" name="楕円 487"/>
        <xdr:cNvSpPr/>
      </xdr:nvSpPr>
      <xdr:spPr>
        <a:xfrm>
          <a:off x="9588500" y="161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118330</xdr:rowOff>
    </xdr:from>
    <xdr:ext cx="534377" cy="259045"/>
    <xdr:sp macro="" textlink="">
      <xdr:nvSpPr>
        <xdr:cNvPr id="489" name="テキスト ボックス 488"/>
        <xdr:cNvSpPr txBox="1"/>
      </xdr:nvSpPr>
      <xdr:spPr>
        <a:xfrm>
          <a:off x="9372111" y="1589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149631</xdr:rowOff>
    </xdr:from>
    <xdr:to>
      <xdr:col>46</xdr:col>
      <xdr:colOff>38100</xdr:colOff>
      <xdr:row>91</xdr:row>
      <xdr:rowOff>79781</xdr:rowOff>
    </xdr:to>
    <xdr:sp macro="" textlink="">
      <xdr:nvSpPr>
        <xdr:cNvPr id="490" name="楕円 489"/>
        <xdr:cNvSpPr/>
      </xdr:nvSpPr>
      <xdr:spPr>
        <a:xfrm>
          <a:off x="8699500" y="1558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96308</xdr:rowOff>
    </xdr:from>
    <xdr:ext cx="534377" cy="259045"/>
    <xdr:sp macro="" textlink="">
      <xdr:nvSpPr>
        <xdr:cNvPr id="491" name="テキスト ボックス 490"/>
        <xdr:cNvSpPr txBox="1"/>
      </xdr:nvSpPr>
      <xdr:spPr>
        <a:xfrm>
          <a:off x="8483111" y="153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166548</xdr:rowOff>
    </xdr:from>
    <xdr:to>
      <xdr:col>41</xdr:col>
      <xdr:colOff>101600</xdr:colOff>
      <xdr:row>90</xdr:row>
      <xdr:rowOff>96698</xdr:rowOff>
    </xdr:to>
    <xdr:sp macro="" textlink="">
      <xdr:nvSpPr>
        <xdr:cNvPr id="492" name="楕円 491"/>
        <xdr:cNvSpPr/>
      </xdr:nvSpPr>
      <xdr:spPr>
        <a:xfrm>
          <a:off x="7810500" y="1542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113225</xdr:rowOff>
    </xdr:from>
    <xdr:ext cx="534377" cy="259045"/>
    <xdr:sp macro="" textlink="">
      <xdr:nvSpPr>
        <xdr:cNvPr id="493" name="テキスト ボックス 492"/>
        <xdr:cNvSpPr txBox="1"/>
      </xdr:nvSpPr>
      <xdr:spPr>
        <a:xfrm>
          <a:off x="7594111" y="152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67717</xdr:rowOff>
    </xdr:from>
    <xdr:to>
      <xdr:col>36</xdr:col>
      <xdr:colOff>165100</xdr:colOff>
      <xdr:row>92</xdr:row>
      <xdr:rowOff>169317</xdr:rowOff>
    </xdr:to>
    <xdr:sp macro="" textlink="">
      <xdr:nvSpPr>
        <xdr:cNvPr id="494" name="楕円 493"/>
        <xdr:cNvSpPr/>
      </xdr:nvSpPr>
      <xdr:spPr>
        <a:xfrm>
          <a:off x="6921500" y="1584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14394</xdr:rowOff>
    </xdr:from>
    <xdr:ext cx="534377" cy="259045"/>
    <xdr:sp macro="" textlink="">
      <xdr:nvSpPr>
        <xdr:cNvPr id="495" name="テキスト ボックス 494"/>
        <xdr:cNvSpPr txBox="1"/>
      </xdr:nvSpPr>
      <xdr:spPr>
        <a:xfrm>
          <a:off x="6705111" y="1561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6" name="テキスト ボックス 50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61976</xdr:rowOff>
    </xdr:from>
    <xdr:to>
      <xdr:col>85</xdr:col>
      <xdr:colOff>126364</xdr:colOff>
      <xdr:row>38</xdr:row>
      <xdr:rowOff>104430</xdr:rowOff>
    </xdr:to>
    <xdr:cxnSp macro="">
      <xdr:nvCxnSpPr>
        <xdr:cNvPr id="522" name="直線コネクタ 521"/>
        <xdr:cNvCxnSpPr/>
      </xdr:nvCxnSpPr>
      <xdr:spPr>
        <a:xfrm flipV="1">
          <a:off x="16317595" y="5205476"/>
          <a:ext cx="1269"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108257</xdr:rowOff>
    </xdr:from>
    <xdr:ext cx="534377" cy="259045"/>
    <xdr:sp macro="" textlink="">
      <xdr:nvSpPr>
        <xdr:cNvPr id="523" name="消防費最小値テキスト"/>
        <xdr:cNvSpPr txBox="1"/>
      </xdr:nvSpPr>
      <xdr:spPr>
        <a:xfrm>
          <a:off x="16370300" y="662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104430</xdr:rowOff>
    </xdr:from>
    <xdr:to>
      <xdr:col>86</xdr:col>
      <xdr:colOff>25400</xdr:colOff>
      <xdr:row>38</xdr:row>
      <xdr:rowOff>104430</xdr:rowOff>
    </xdr:to>
    <xdr:cxnSp macro="">
      <xdr:nvCxnSpPr>
        <xdr:cNvPr id="524" name="直線コネクタ 523"/>
        <xdr:cNvCxnSpPr/>
      </xdr:nvCxnSpPr>
      <xdr:spPr>
        <a:xfrm>
          <a:off x="16230600" y="661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8653</xdr:rowOff>
    </xdr:from>
    <xdr:ext cx="534377" cy="259045"/>
    <xdr:sp macro="" textlink="">
      <xdr:nvSpPr>
        <xdr:cNvPr id="525" name="消防費最大値テキスト"/>
        <xdr:cNvSpPr txBox="1"/>
      </xdr:nvSpPr>
      <xdr:spPr>
        <a:xfrm>
          <a:off x="16370300" y="49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61976</xdr:rowOff>
    </xdr:from>
    <xdr:to>
      <xdr:col>86</xdr:col>
      <xdr:colOff>25400</xdr:colOff>
      <xdr:row>30</xdr:row>
      <xdr:rowOff>61976</xdr:rowOff>
    </xdr:to>
    <xdr:cxnSp macro="">
      <xdr:nvCxnSpPr>
        <xdr:cNvPr id="526" name="直線コネクタ 525"/>
        <xdr:cNvCxnSpPr/>
      </xdr:nvCxnSpPr>
      <xdr:spPr>
        <a:xfrm>
          <a:off x="16230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61976</xdr:rowOff>
    </xdr:from>
    <xdr:to>
      <xdr:col>85</xdr:col>
      <xdr:colOff>127000</xdr:colOff>
      <xdr:row>31</xdr:row>
      <xdr:rowOff>9072</xdr:rowOff>
    </xdr:to>
    <xdr:cxnSp macro="">
      <xdr:nvCxnSpPr>
        <xdr:cNvPr id="527" name="直線コネクタ 526"/>
        <xdr:cNvCxnSpPr/>
      </xdr:nvCxnSpPr>
      <xdr:spPr>
        <a:xfrm flipV="1">
          <a:off x="15481300" y="5205476"/>
          <a:ext cx="838200" cy="1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102270</xdr:rowOff>
    </xdr:from>
    <xdr:ext cx="534377" cy="259045"/>
    <xdr:sp macro="" textlink="">
      <xdr:nvSpPr>
        <xdr:cNvPr id="528" name="消防費平均値テキスト"/>
        <xdr:cNvSpPr txBox="1"/>
      </xdr:nvSpPr>
      <xdr:spPr>
        <a:xfrm>
          <a:off x="16370300" y="59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123843</xdr:rowOff>
    </xdr:from>
    <xdr:to>
      <xdr:col>85</xdr:col>
      <xdr:colOff>177800</xdr:colOff>
      <xdr:row>35</xdr:row>
      <xdr:rowOff>53993</xdr:rowOff>
    </xdr:to>
    <xdr:sp macro="" textlink="">
      <xdr:nvSpPr>
        <xdr:cNvPr id="529" name="フローチャート: 判断 528"/>
        <xdr:cNvSpPr/>
      </xdr:nvSpPr>
      <xdr:spPr>
        <a:xfrm>
          <a:off x="16268700" y="595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9072</xdr:rowOff>
    </xdr:from>
    <xdr:to>
      <xdr:col>81</xdr:col>
      <xdr:colOff>50800</xdr:colOff>
      <xdr:row>31</xdr:row>
      <xdr:rowOff>130066</xdr:rowOff>
    </xdr:to>
    <xdr:cxnSp macro="">
      <xdr:nvCxnSpPr>
        <xdr:cNvPr id="530" name="直線コネクタ 529"/>
        <xdr:cNvCxnSpPr/>
      </xdr:nvCxnSpPr>
      <xdr:spPr>
        <a:xfrm flipV="1">
          <a:off x="14592300" y="5324022"/>
          <a:ext cx="889000" cy="1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42854</xdr:rowOff>
    </xdr:from>
    <xdr:to>
      <xdr:col>81</xdr:col>
      <xdr:colOff>101600</xdr:colOff>
      <xdr:row>35</xdr:row>
      <xdr:rowOff>144454</xdr:rowOff>
    </xdr:to>
    <xdr:sp macro="" textlink="">
      <xdr:nvSpPr>
        <xdr:cNvPr id="531" name="フローチャート: 判断 530"/>
        <xdr:cNvSpPr/>
      </xdr:nvSpPr>
      <xdr:spPr>
        <a:xfrm>
          <a:off x="15430500" y="60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135581</xdr:rowOff>
    </xdr:from>
    <xdr:ext cx="534377" cy="259045"/>
    <xdr:sp macro="" textlink="">
      <xdr:nvSpPr>
        <xdr:cNvPr id="532" name="テキスト ボックス 531"/>
        <xdr:cNvSpPr txBox="1"/>
      </xdr:nvSpPr>
      <xdr:spPr>
        <a:xfrm>
          <a:off x="15214111" y="613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130066</xdr:rowOff>
    </xdr:from>
    <xdr:to>
      <xdr:col>76</xdr:col>
      <xdr:colOff>114300</xdr:colOff>
      <xdr:row>31</xdr:row>
      <xdr:rowOff>171051</xdr:rowOff>
    </xdr:to>
    <xdr:cxnSp macro="">
      <xdr:nvCxnSpPr>
        <xdr:cNvPr id="533" name="直線コネクタ 532"/>
        <xdr:cNvCxnSpPr/>
      </xdr:nvCxnSpPr>
      <xdr:spPr>
        <a:xfrm flipV="1">
          <a:off x="13703300" y="5445016"/>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166787</xdr:rowOff>
    </xdr:from>
    <xdr:to>
      <xdr:col>76</xdr:col>
      <xdr:colOff>165100</xdr:colOff>
      <xdr:row>37</xdr:row>
      <xdr:rowOff>96937</xdr:rowOff>
    </xdr:to>
    <xdr:sp macro="" textlink="">
      <xdr:nvSpPr>
        <xdr:cNvPr id="534" name="フローチャート: 判断 533"/>
        <xdr:cNvSpPr/>
      </xdr:nvSpPr>
      <xdr:spPr>
        <a:xfrm>
          <a:off x="14541500" y="63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88064</xdr:rowOff>
    </xdr:from>
    <xdr:ext cx="534377" cy="259045"/>
    <xdr:sp macro="" textlink="">
      <xdr:nvSpPr>
        <xdr:cNvPr id="535" name="テキスト ボックス 534"/>
        <xdr:cNvSpPr txBox="1"/>
      </xdr:nvSpPr>
      <xdr:spPr>
        <a:xfrm>
          <a:off x="14325111" y="64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171051</xdr:rowOff>
    </xdr:from>
    <xdr:to>
      <xdr:col>71</xdr:col>
      <xdr:colOff>177800</xdr:colOff>
      <xdr:row>32</xdr:row>
      <xdr:rowOff>124841</xdr:rowOff>
    </xdr:to>
    <xdr:cxnSp macro="">
      <xdr:nvCxnSpPr>
        <xdr:cNvPr id="536" name="直線コネクタ 535"/>
        <xdr:cNvCxnSpPr/>
      </xdr:nvCxnSpPr>
      <xdr:spPr>
        <a:xfrm flipV="1">
          <a:off x="12814300" y="5486001"/>
          <a:ext cx="889000" cy="1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88900</xdr:rowOff>
    </xdr:from>
    <xdr:to>
      <xdr:col>72</xdr:col>
      <xdr:colOff>38100</xdr:colOff>
      <xdr:row>38</xdr:row>
      <xdr:rowOff>19050</xdr:rowOff>
    </xdr:to>
    <xdr:sp macro="" textlink="">
      <xdr:nvSpPr>
        <xdr:cNvPr id="537" name="フローチャート: 判断 536"/>
        <xdr:cNvSpPr/>
      </xdr:nvSpPr>
      <xdr:spPr>
        <a:xfrm>
          <a:off x="13652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10177</xdr:rowOff>
    </xdr:from>
    <xdr:ext cx="534377" cy="259045"/>
    <xdr:sp macro="" textlink="">
      <xdr:nvSpPr>
        <xdr:cNvPr id="538" name="テキスト ボックス 537"/>
        <xdr:cNvSpPr txBox="1"/>
      </xdr:nvSpPr>
      <xdr:spPr>
        <a:xfrm>
          <a:off x="13436111" y="65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166460</xdr:rowOff>
    </xdr:from>
    <xdr:to>
      <xdr:col>67</xdr:col>
      <xdr:colOff>101600</xdr:colOff>
      <xdr:row>38</xdr:row>
      <xdr:rowOff>96610</xdr:rowOff>
    </xdr:to>
    <xdr:sp macro="" textlink="">
      <xdr:nvSpPr>
        <xdr:cNvPr id="539" name="フローチャート: 判断 538"/>
        <xdr:cNvSpPr/>
      </xdr:nvSpPr>
      <xdr:spPr>
        <a:xfrm>
          <a:off x="12763500" y="651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87737</xdr:rowOff>
    </xdr:from>
    <xdr:ext cx="534377" cy="259045"/>
    <xdr:sp macro="" textlink="">
      <xdr:nvSpPr>
        <xdr:cNvPr id="540" name="テキスト ボックス 539"/>
        <xdr:cNvSpPr txBox="1"/>
      </xdr:nvSpPr>
      <xdr:spPr>
        <a:xfrm>
          <a:off x="12547111" y="660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11176</xdr:rowOff>
    </xdr:from>
    <xdr:to>
      <xdr:col>85</xdr:col>
      <xdr:colOff>177800</xdr:colOff>
      <xdr:row>30</xdr:row>
      <xdr:rowOff>112776</xdr:rowOff>
    </xdr:to>
    <xdr:sp macro="" textlink="">
      <xdr:nvSpPr>
        <xdr:cNvPr id="546" name="楕円 545"/>
        <xdr:cNvSpPr/>
      </xdr:nvSpPr>
      <xdr:spPr>
        <a:xfrm>
          <a:off x="16268700" y="515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135653</xdr:rowOff>
    </xdr:from>
    <xdr:ext cx="534377" cy="259045"/>
    <xdr:sp macro="" textlink="">
      <xdr:nvSpPr>
        <xdr:cNvPr id="547" name="消防費該当値テキスト"/>
        <xdr:cNvSpPr txBox="1"/>
      </xdr:nvSpPr>
      <xdr:spPr>
        <a:xfrm>
          <a:off x="16370300" y="510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129722</xdr:rowOff>
    </xdr:from>
    <xdr:to>
      <xdr:col>81</xdr:col>
      <xdr:colOff>101600</xdr:colOff>
      <xdr:row>31</xdr:row>
      <xdr:rowOff>59872</xdr:rowOff>
    </xdr:to>
    <xdr:sp macro="" textlink="">
      <xdr:nvSpPr>
        <xdr:cNvPr id="548" name="楕円 547"/>
        <xdr:cNvSpPr/>
      </xdr:nvSpPr>
      <xdr:spPr>
        <a:xfrm>
          <a:off x="15430500" y="52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76399</xdr:rowOff>
    </xdr:from>
    <xdr:ext cx="534377" cy="259045"/>
    <xdr:sp macro="" textlink="">
      <xdr:nvSpPr>
        <xdr:cNvPr id="549" name="テキスト ボックス 548"/>
        <xdr:cNvSpPr txBox="1"/>
      </xdr:nvSpPr>
      <xdr:spPr>
        <a:xfrm>
          <a:off x="15214111" y="504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79266</xdr:rowOff>
    </xdr:from>
    <xdr:to>
      <xdr:col>76</xdr:col>
      <xdr:colOff>165100</xdr:colOff>
      <xdr:row>32</xdr:row>
      <xdr:rowOff>9416</xdr:rowOff>
    </xdr:to>
    <xdr:sp macro="" textlink="">
      <xdr:nvSpPr>
        <xdr:cNvPr id="550" name="楕円 549"/>
        <xdr:cNvSpPr/>
      </xdr:nvSpPr>
      <xdr:spPr>
        <a:xfrm>
          <a:off x="14541500" y="53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25943</xdr:rowOff>
    </xdr:from>
    <xdr:ext cx="534377" cy="259045"/>
    <xdr:sp macro="" textlink="">
      <xdr:nvSpPr>
        <xdr:cNvPr id="551" name="テキスト ボックス 550"/>
        <xdr:cNvSpPr txBox="1"/>
      </xdr:nvSpPr>
      <xdr:spPr>
        <a:xfrm>
          <a:off x="14325111" y="516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120251</xdr:rowOff>
    </xdr:from>
    <xdr:to>
      <xdr:col>72</xdr:col>
      <xdr:colOff>38100</xdr:colOff>
      <xdr:row>32</xdr:row>
      <xdr:rowOff>50401</xdr:rowOff>
    </xdr:to>
    <xdr:sp macro="" textlink="">
      <xdr:nvSpPr>
        <xdr:cNvPr id="552" name="楕円 551"/>
        <xdr:cNvSpPr/>
      </xdr:nvSpPr>
      <xdr:spPr>
        <a:xfrm>
          <a:off x="13652500" y="543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66928</xdr:rowOff>
    </xdr:from>
    <xdr:ext cx="534377" cy="259045"/>
    <xdr:sp macro="" textlink="">
      <xdr:nvSpPr>
        <xdr:cNvPr id="553" name="テキスト ボックス 552"/>
        <xdr:cNvSpPr txBox="1"/>
      </xdr:nvSpPr>
      <xdr:spPr>
        <a:xfrm>
          <a:off x="13436111" y="521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74041</xdr:rowOff>
    </xdr:from>
    <xdr:to>
      <xdr:col>67</xdr:col>
      <xdr:colOff>101600</xdr:colOff>
      <xdr:row>33</xdr:row>
      <xdr:rowOff>4191</xdr:rowOff>
    </xdr:to>
    <xdr:sp macro="" textlink="">
      <xdr:nvSpPr>
        <xdr:cNvPr id="554" name="楕円 553"/>
        <xdr:cNvSpPr/>
      </xdr:nvSpPr>
      <xdr:spPr>
        <a:xfrm>
          <a:off x="12763500" y="556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20718</xdr:rowOff>
    </xdr:from>
    <xdr:ext cx="534377" cy="259045"/>
    <xdr:sp macro="" textlink="">
      <xdr:nvSpPr>
        <xdr:cNvPr id="555" name="テキスト ボックス 554"/>
        <xdr:cNvSpPr txBox="1"/>
      </xdr:nvSpPr>
      <xdr:spPr>
        <a:xfrm>
          <a:off x="12547111" y="533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6" name="テキスト ボックス 56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7" name="直線コネクタ 566"/>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8" name="テキスト ボックス 567"/>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1" name="直線コネクタ 570"/>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72" name="テキスト ボックス 571"/>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112840</xdr:rowOff>
    </xdr:from>
    <xdr:to>
      <xdr:col>85</xdr:col>
      <xdr:colOff>126364</xdr:colOff>
      <xdr:row>56</xdr:row>
      <xdr:rowOff>60090</xdr:rowOff>
    </xdr:to>
    <xdr:cxnSp macro="">
      <xdr:nvCxnSpPr>
        <xdr:cNvPr id="576" name="直線コネクタ 575"/>
        <xdr:cNvCxnSpPr/>
      </xdr:nvCxnSpPr>
      <xdr:spPr>
        <a:xfrm flipV="1">
          <a:off x="16317595" y="9371140"/>
          <a:ext cx="1269" cy="29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63917</xdr:rowOff>
    </xdr:from>
    <xdr:ext cx="534377" cy="259045"/>
    <xdr:sp macro="" textlink="">
      <xdr:nvSpPr>
        <xdr:cNvPr id="577" name="教育費最小値テキスト"/>
        <xdr:cNvSpPr txBox="1"/>
      </xdr:nvSpPr>
      <xdr:spPr>
        <a:xfrm>
          <a:off x="16370300" y="966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60090</xdr:rowOff>
    </xdr:from>
    <xdr:to>
      <xdr:col>86</xdr:col>
      <xdr:colOff>25400</xdr:colOff>
      <xdr:row>56</xdr:row>
      <xdr:rowOff>60090</xdr:rowOff>
    </xdr:to>
    <xdr:cxnSp macro="">
      <xdr:nvCxnSpPr>
        <xdr:cNvPr id="578" name="直線コネクタ 577"/>
        <xdr:cNvCxnSpPr/>
      </xdr:nvCxnSpPr>
      <xdr:spPr>
        <a:xfrm>
          <a:off x="16230600" y="966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59517</xdr:rowOff>
    </xdr:from>
    <xdr:ext cx="534377" cy="259045"/>
    <xdr:sp macro="" textlink="">
      <xdr:nvSpPr>
        <xdr:cNvPr id="579" name="教育費最大値テキスト"/>
        <xdr:cNvSpPr txBox="1"/>
      </xdr:nvSpPr>
      <xdr:spPr>
        <a:xfrm>
          <a:off x="16370300" y="914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112840</xdr:rowOff>
    </xdr:from>
    <xdr:to>
      <xdr:col>86</xdr:col>
      <xdr:colOff>25400</xdr:colOff>
      <xdr:row>54</xdr:row>
      <xdr:rowOff>112840</xdr:rowOff>
    </xdr:to>
    <xdr:cxnSp macro="">
      <xdr:nvCxnSpPr>
        <xdr:cNvPr id="580" name="直線コネクタ 579"/>
        <xdr:cNvCxnSpPr/>
      </xdr:nvCxnSpPr>
      <xdr:spPr>
        <a:xfrm>
          <a:off x="16230600" y="937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55346</xdr:rowOff>
    </xdr:from>
    <xdr:to>
      <xdr:col>85</xdr:col>
      <xdr:colOff>127000</xdr:colOff>
      <xdr:row>54</xdr:row>
      <xdr:rowOff>112840</xdr:rowOff>
    </xdr:to>
    <xdr:cxnSp macro="">
      <xdr:nvCxnSpPr>
        <xdr:cNvPr id="581" name="直線コネクタ 580"/>
        <xdr:cNvCxnSpPr/>
      </xdr:nvCxnSpPr>
      <xdr:spPr>
        <a:xfrm>
          <a:off x="15481300" y="8799296"/>
          <a:ext cx="838200" cy="57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33323</xdr:rowOff>
    </xdr:from>
    <xdr:ext cx="534377" cy="259045"/>
    <xdr:sp macro="" textlink="">
      <xdr:nvSpPr>
        <xdr:cNvPr id="582" name="教育費平均値テキスト"/>
        <xdr:cNvSpPr txBox="1"/>
      </xdr:nvSpPr>
      <xdr:spPr>
        <a:xfrm>
          <a:off x="16370300" y="946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54896</xdr:rowOff>
    </xdr:from>
    <xdr:to>
      <xdr:col>85</xdr:col>
      <xdr:colOff>177800</xdr:colOff>
      <xdr:row>55</xdr:row>
      <xdr:rowOff>156496</xdr:rowOff>
    </xdr:to>
    <xdr:sp macro="" textlink="">
      <xdr:nvSpPr>
        <xdr:cNvPr id="583" name="フローチャート: 判断 582"/>
        <xdr:cNvSpPr/>
      </xdr:nvSpPr>
      <xdr:spPr>
        <a:xfrm>
          <a:off x="16268700" y="94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55346</xdr:rowOff>
    </xdr:from>
    <xdr:to>
      <xdr:col>81</xdr:col>
      <xdr:colOff>50800</xdr:colOff>
      <xdr:row>54</xdr:row>
      <xdr:rowOff>44488</xdr:rowOff>
    </xdr:to>
    <xdr:cxnSp macro="">
      <xdr:nvCxnSpPr>
        <xdr:cNvPr id="584" name="直線コネクタ 583"/>
        <xdr:cNvCxnSpPr/>
      </xdr:nvCxnSpPr>
      <xdr:spPr>
        <a:xfrm flipV="1">
          <a:off x="14592300" y="8799296"/>
          <a:ext cx="889000" cy="50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64668</xdr:rowOff>
    </xdr:from>
    <xdr:to>
      <xdr:col>81</xdr:col>
      <xdr:colOff>101600</xdr:colOff>
      <xdr:row>54</xdr:row>
      <xdr:rowOff>166268</xdr:rowOff>
    </xdr:to>
    <xdr:sp macro="" textlink="">
      <xdr:nvSpPr>
        <xdr:cNvPr id="585" name="フローチャート: 判断 584"/>
        <xdr:cNvSpPr/>
      </xdr:nvSpPr>
      <xdr:spPr>
        <a:xfrm>
          <a:off x="15430500" y="932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157395</xdr:rowOff>
    </xdr:from>
    <xdr:ext cx="534377" cy="259045"/>
    <xdr:sp macro="" textlink="">
      <xdr:nvSpPr>
        <xdr:cNvPr id="586" name="テキスト ボックス 585"/>
        <xdr:cNvSpPr txBox="1"/>
      </xdr:nvSpPr>
      <xdr:spPr>
        <a:xfrm>
          <a:off x="15214111" y="941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44488</xdr:rowOff>
    </xdr:from>
    <xdr:to>
      <xdr:col>76</xdr:col>
      <xdr:colOff>114300</xdr:colOff>
      <xdr:row>57</xdr:row>
      <xdr:rowOff>111468</xdr:rowOff>
    </xdr:to>
    <xdr:cxnSp macro="">
      <xdr:nvCxnSpPr>
        <xdr:cNvPr id="587" name="直線コネクタ 586"/>
        <xdr:cNvCxnSpPr/>
      </xdr:nvCxnSpPr>
      <xdr:spPr>
        <a:xfrm flipV="1">
          <a:off x="13703300" y="9302788"/>
          <a:ext cx="889000" cy="58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2946</xdr:rowOff>
    </xdr:from>
    <xdr:to>
      <xdr:col>76</xdr:col>
      <xdr:colOff>165100</xdr:colOff>
      <xdr:row>55</xdr:row>
      <xdr:rowOff>104546</xdr:rowOff>
    </xdr:to>
    <xdr:sp macro="" textlink="">
      <xdr:nvSpPr>
        <xdr:cNvPr id="588" name="フローチャート: 判断 587"/>
        <xdr:cNvSpPr/>
      </xdr:nvSpPr>
      <xdr:spPr>
        <a:xfrm>
          <a:off x="14541500" y="943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95673</xdr:rowOff>
    </xdr:from>
    <xdr:ext cx="534377" cy="259045"/>
    <xdr:sp macro="" textlink="">
      <xdr:nvSpPr>
        <xdr:cNvPr id="589" name="テキスト ボックス 588"/>
        <xdr:cNvSpPr txBox="1"/>
      </xdr:nvSpPr>
      <xdr:spPr>
        <a:xfrm>
          <a:off x="14325111" y="952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111468</xdr:rowOff>
    </xdr:from>
    <xdr:to>
      <xdr:col>71</xdr:col>
      <xdr:colOff>177800</xdr:colOff>
      <xdr:row>58</xdr:row>
      <xdr:rowOff>32486</xdr:rowOff>
    </xdr:to>
    <xdr:cxnSp macro="">
      <xdr:nvCxnSpPr>
        <xdr:cNvPr id="590" name="直線コネクタ 589"/>
        <xdr:cNvCxnSpPr/>
      </xdr:nvCxnSpPr>
      <xdr:spPr>
        <a:xfrm flipV="1">
          <a:off x="12814300" y="9884118"/>
          <a:ext cx="889000" cy="9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79413</xdr:rowOff>
    </xdr:from>
    <xdr:to>
      <xdr:col>72</xdr:col>
      <xdr:colOff>38100</xdr:colOff>
      <xdr:row>56</xdr:row>
      <xdr:rowOff>9563</xdr:rowOff>
    </xdr:to>
    <xdr:sp macro="" textlink="">
      <xdr:nvSpPr>
        <xdr:cNvPr id="591" name="フローチャート: 判断 590"/>
        <xdr:cNvSpPr/>
      </xdr:nvSpPr>
      <xdr:spPr>
        <a:xfrm>
          <a:off x="13652500" y="9509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26090</xdr:rowOff>
    </xdr:from>
    <xdr:ext cx="534377" cy="259045"/>
    <xdr:sp macro="" textlink="">
      <xdr:nvSpPr>
        <xdr:cNvPr id="592" name="テキスト ボックス 591"/>
        <xdr:cNvSpPr txBox="1"/>
      </xdr:nvSpPr>
      <xdr:spPr>
        <a:xfrm>
          <a:off x="13436111" y="92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41294</xdr:rowOff>
    </xdr:from>
    <xdr:to>
      <xdr:col>67</xdr:col>
      <xdr:colOff>101600</xdr:colOff>
      <xdr:row>57</xdr:row>
      <xdr:rowOff>142894</xdr:rowOff>
    </xdr:to>
    <xdr:sp macro="" textlink="">
      <xdr:nvSpPr>
        <xdr:cNvPr id="593" name="フローチャート: 判断 592"/>
        <xdr:cNvSpPr/>
      </xdr:nvSpPr>
      <xdr:spPr>
        <a:xfrm>
          <a:off x="12763500" y="981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159421</xdr:rowOff>
    </xdr:from>
    <xdr:ext cx="534377" cy="259045"/>
    <xdr:sp macro="" textlink="">
      <xdr:nvSpPr>
        <xdr:cNvPr id="594" name="テキスト ボックス 593"/>
        <xdr:cNvSpPr txBox="1"/>
      </xdr:nvSpPr>
      <xdr:spPr>
        <a:xfrm>
          <a:off x="12547111" y="958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62040</xdr:rowOff>
    </xdr:from>
    <xdr:to>
      <xdr:col>85</xdr:col>
      <xdr:colOff>177800</xdr:colOff>
      <xdr:row>54</xdr:row>
      <xdr:rowOff>163640</xdr:rowOff>
    </xdr:to>
    <xdr:sp macro="" textlink="">
      <xdr:nvSpPr>
        <xdr:cNvPr id="600" name="楕円 599"/>
        <xdr:cNvSpPr/>
      </xdr:nvSpPr>
      <xdr:spPr>
        <a:xfrm>
          <a:off x="16268700" y="93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15067</xdr:rowOff>
    </xdr:from>
    <xdr:ext cx="534377" cy="259045"/>
    <xdr:sp macro="" textlink="">
      <xdr:nvSpPr>
        <xdr:cNvPr id="601" name="教育費該当値テキスト"/>
        <xdr:cNvSpPr txBox="1"/>
      </xdr:nvSpPr>
      <xdr:spPr>
        <a:xfrm>
          <a:off x="16370300" y="927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4546</xdr:rowOff>
    </xdr:from>
    <xdr:to>
      <xdr:col>81</xdr:col>
      <xdr:colOff>101600</xdr:colOff>
      <xdr:row>51</xdr:row>
      <xdr:rowOff>106146</xdr:rowOff>
    </xdr:to>
    <xdr:sp macro="" textlink="">
      <xdr:nvSpPr>
        <xdr:cNvPr id="602" name="楕円 601"/>
        <xdr:cNvSpPr/>
      </xdr:nvSpPr>
      <xdr:spPr>
        <a:xfrm>
          <a:off x="15430500" y="874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122673</xdr:rowOff>
    </xdr:from>
    <xdr:ext cx="534377" cy="259045"/>
    <xdr:sp macro="" textlink="">
      <xdr:nvSpPr>
        <xdr:cNvPr id="603" name="テキスト ボックス 602"/>
        <xdr:cNvSpPr txBox="1"/>
      </xdr:nvSpPr>
      <xdr:spPr>
        <a:xfrm>
          <a:off x="15214111" y="852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165138</xdr:rowOff>
    </xdr:from>
    <xdr:to>
      <xdr:col>76</xdr:col>
      <xdr:colOff>165100</xdr:colOff>
      <xdr:row>54</xdr:row>
      <xdr:rowOff>95288</xdr:rowOff>
    </xdr:to>
    <xdr:sp macro="" textlink="">
      <xdr:nvSpPr>
        <xdr:cNvPr id="604" name="楕円 603"/>
        <xdr:cNvSpPr/>
      </xdr:nvSpPr>
      <xdr:spPr>
        <a:xfrm>
          <a:off x="14541500" y="92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111815</xdr:rowOff>
    </xdr:from>
    <xdr:ext cx="534377" cy="259045"/>
    <xdr:sp macro="" textlink="">
      <xdr:nvSpPr>
        <xdr:cNvPr id="605" name="テキスト ボックス 604"/>
        <xdr:cNvSpPr txBox="1"/>
      </xdr:nvSpPr>
      <xdr:spPr>
        <a:xfrm>
          <a:off x="14325111" y="90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60668</xdr:rowOff>
    </xdr:from>
    <xdr:to>
      <xdr:col>72</xdr:col>
      <xdr:colOff>38100</xdr:colOff>
      <xdr:row>57</xdr:row>
      <xdr:rowOff>162268</xdr:rowOff>
    </xdr:to>
    <xdr:sp macro="" textlink="">
      <xdr:nvSpPr>
        <xdr:cNvPr id="606" name="楕円 605"/>
        <xdr:cNvSpPr/>
      </xdr:nvSpPr>
      <xdr:spPr>
        <a:xfrm>
          <a:off x="13652500" y="98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153395</xdr:rowOff>
    </xdr:from>
    <xdr:ext cx="534377" cy="259045"/>
    <xdr:sp macro="" textlink="">
      <xdr:nvSpPr>
        <xdr:cNvPr id="607" name="テキスト ボックス 606"/>
        <xdr:cNvSpPr txBox="1"/>
      </xdr:nvSpPr>
      <xdr:spPr>
        <a:xfrm>
          <a:off x="13436111" y="992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153136</xdr:rowOff>
    </xdr:from>
    <xdr:to>
      <xdr:col>67</xdr:col>
      <xdr:colOff>101600</xdr:colOff>
      <xdr:row>58</xdr:row>
      <xdr:rowOff>83286</xdr:rowOff>
    </xdr:to>
    <xdr:sp macro="" textlink="">
      <xdr:nvSpPr>
        <xdr:cNvPr id="608" name="楕円 607"/>
        <xdr:cNvSpPr/>
      </xdr:nvSpPr>
      <xdr:spPr>
        <a:xfrm>
          <a:off x="12763500" y="99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74413</xdr:rowOff>
    </xdr:from>
    <xdr:ext cx="534377" cy="259045"/>
    <xdr:sp macro="" textlink="">
      <xdr:nvSpPr>
        <xdr:cNvPr id="609" name="テキスト ボックス 608"/>
        <xdr:cNvSpPr txBox="1"/>
      </xdr:nvSpPr>
      <xdr:spPr>
        <a:xfrm>
          <a:off x="12547111" y="100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3" name="テキスト ボックス 62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5" name="テキスト ボックス 624"/>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7" name="テキスト ボックス 626"/>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9" name="テキスト ボックス 628"/>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31" name="テキスト ボックス 630"/>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3" name="テキスト ボックス 632"/>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52832</xdr:rowOff>
    </xdr:from>
    <xdr:to>
      <xdr:col>85</xdr:col>
      <xdr:colOff>126364</xdr:colOff>
      <xdr:row>79</xdr:row>
      <xdr:rowOff>98879</xdr:rowOff>
    </xdr:to>
    <xdr:cxnSp macro="">
      <xdr:nvCxnSpPr>
        <xdr:cNvPr id="635" name="直線コネクタ 634"/>
        <xdr:cNvCxnSpPr/>
      </xdr:nvCxnSpPr>
      <xdr:spPr>
        <a:xfrm flipV="1">
          <a:off x="16317595" y="12054332"/>
          <a:ext cx="1269" cy="1589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170959</xdr:rowOff>
    </xdr:from>
    <xdr:ext cx="469744" cy="259045"/>
    <xdr:sp macro="" textlink="">
      <xdr:nvSpPr>
        <xdr:cNvPr id="638" name="災害復旧費最大値テキスト"/>
        <xdr:cNvSpPr txBox="1"/>
      </xdr:nvSpPr>
      <xdr:spPr>
        <a:xfrm>
          <a:off x="16370300" y="1182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52832</xdr:rowOff>
    </xdr:from>
    <xdr:to>
      <xdr:col>86</xdr:col>
      <xdr:colOff>25400</xdr:colOff>
      <xdr:row>70</xdr:row>
      <xdr:rowOff>52832</xdr:rowOff>
    </xdr:to>
    <xdr:cxnSp macro="">
      <xdr:nvCxnSpPr>
        <xdr:cNvPr id="639" name="直線コネクタ 638"/>
        <xdr:cNvCxnSpPr/>
      </xdr:nvCxnSpPr>
      <xdr:spPr>
        <a:xfrm>
          <a:off x="16230600" y="1205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0" name="直線コネクタ 639"/>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122554</xdr:rowOff>
    </xdr:from>
    <xdr:ext cx="469744" cy="259045"/>
    <xdr:sp macro="" textlink="">
      <xdr:nvSpPr>
        <xdr:cNvPr id="641" name="災害復旧費平均値テキスト"/>
        <xdr:cNvSpPr txBox="1"/>
      </xdr:nvSpPr>
      <xdr:spPr>
        <a:xfrm>
          <a:off x="16370300" y="1263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99677</xdr:rowOff>
    </xdr:from>
    <xdr:to>
      <xdr:col>85</xdr:col>
      <xdr:colOff>177800</xdr:colOff>
      <xdr:row>75</xdr:row>
      <xdr:rowOff>29827</xdr:rowOff>
    </xdr:to>
    <xdr:sp macro="" textlink="">
      <xdr:nvSpPr>
        <xdr:cNvPr id="642" name="フローチャート: 判断 641"/>
        <xdr:cNvSpPr/>
      </xdr:nvSpPr>
      <xdr:spPr>
        <a:xfrm>
          <a:off x="16268700" y="127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3" name="直線コネクタ 642"/>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21952</xdr:rowOff>
    </xdr:from>
    <xdr:to>
      <xdr:col>81</xdr:col>
      <xdr:colOff>101600</xdr:colOff>
      <xdr:row>78</xdr:row>
      <xdr:rowOff>123552</xdr:rowOff>
    </xdr:to>
    <xdr:sp macro="" textlink="">
      <xdr:nvSpPr>
        <xdr:cNvPr id="644" name="フローチャート: 判断 643"/>
        <xdr:cNvSpPr/>
      </xdr:nvSpPr>
      <xdr:spPr>
        <a:xfrm>
          <a:off x="15430500" y="133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140079</xdr:rowOff>
    </xdr:from>
    <xdr:ext cx="378565" cy="259045"/>
    <xdr:sp macro="" textlink="">
      <xdr:nvSpPr>
        <xdr:cNvPr id="645" name="テキスト ボックス 644"/>
        <xdr:cNvSpPr txBox="1"/>
      </xdr:nvSpPr>
      <xdr:spPr>
        <a:xfrm>
          <a:off x="15292017" y="13170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6" name="直線コネクタ 645"/>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127109</xdr:rowOff>
    </xdr:from>
    <xdr:to>
      <xdr:col>76</xdr:col>
      <xdr:colOff>165100</xdr:colOff>
      <xdr:row>78</xdr:row>
      <xdr:rowOff>57259</xdr:rowOff>
    </xdr:to>
    <xdr:sp macro="" textlink="">
      <xdr:nvSpPr>
        <xdr:cNvPr id="647" name="フローチャート: 判断 646"/>
        <xdr:cNvSpPr/>
      </xdr:nvSpPr>
      <xdr:spPr>
        <a:xfrm>
          <a:off x="14541500" y="1332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73786</xdr:rowOff>
    </xdr:from>
    <xdr:ext cx="378565" cy="259045"/>
    <xdr:sp macro="" textlink="">
      <xdr:nvSpPr>
        <xdr:cNvPr id="648" name="テキスト ボックス 647"/>
        <xdr:cNvSpPr txBox="1"/>
      </xdr:nvSpPr>
      <xdr:spPr>
        <a:xfrm>
          <a:off x="14403017" y="13103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121413</xdr:rowOff>
    </xdr:from>
    <xdr:to>
      <xdr:col>71</xdr:col>
      <xdr:colOff>177800</xdr:colOff>
      <xdr:row>79</xdr:row>
      <xdr:rowOff>98879</xdr:rowOff>
    </xdr:to>
    <xdr:cxnSp macro="">
      <xdr:nvCxnSpPr>
        <xdr:cNvPr id="649" name="直線コネクタ 648"/>
        <xdr:cNvCxnSpPr/>
      </xdr:nvCxnSpPr>
      <xdr:spPr>
        <a:xfrm>
          <a:off x="12814300" y="13494513"/>
          <a:ext cx="8890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167277</xdr:rowOff>
    </xdr:from>
    <xdr:to>
      <xdr:col>72</xdr:col>
      <xdr:colOff>38100</xdr:colOff>
      <xdr:row>78</xdr:row>
      <xdr:rowOff>97427</xdr:rowOff>
    </xdr:to>
    <xdr:sp macro="" textlink="">
      <xdr:nvSpPr>
        <xdr:cNvPr id="650" name="フローチャート: 判断 649"/>
        <xdr:cNvSpPr/>
      </xdr:nvSpPr>
      <xdr:spPr>
        <a:xfrm>
          <a:off x="13652500" y="1336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113954</xdr:rowOff>
    </xdr:from>
    <xdr:ext cx="378565" cy="259045"/>
    <xdr:sp macro="" textlink="">
      <xdr:nvSpPr>
        <xdr:cNvPr id="651" name="テキスト ボックス 650"/>
        <xdr:cNvSpPr txBox="1"/>
      </xdr:nvSpPr>
      <xdr:spPr>
        <a:xfrm>
          <a:off x="13514017" y="1314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2032</xdr:rowOff>
    </xdr:from>
    <xdr:to>
      <xdr:col>67</xdr:col>
      <xdr:colOff>101600</xdr:colOff>
      <xdr:row>78</xdr:row>
      <xdr:rowOff>103632</xdr:rowOff>
    </xdr:to>
    <xdr:sp macro="" textlink="">
      <xdr:nvSpPr>
        <xdr:cNvPr id="652" name="フローチャート: 判断 651"/>
        <xdr:cNvSpPr/>
      </xdr:nvSpPr>
      <xdr:spPr>
        <a:xfrm>
          <a:off x="12763500" y="1337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120159</xdr:rowOff>
    </xdr:from>
    <xdr:ext cx="378565" cy="259045"/>
    <xdr:sp macro="" textlink="">
      <xdr:nvSpPr>
        <xdr:cNvPr id="653" name="テキスト ボックス 652"/>
        <xdr:cNvSpPr txBox="1"/>
      </xdr:nvSpPr>
      <xdr:spPr>
        <a:xfrm>
          <a:off x="12625017" y="13150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9" name="楕円 658"/>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0"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1" name="楕円 660"/>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2" name="テキスト ボックス 661"/>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3" name="楕円 662"/>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4" name="テキスト ボックス 663"/>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5" name="楕円 664"/>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6" name="テキスト ボックス 665"/>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70613</xdr:rowOff>
    </xdr:from>
    <xdr:to>
      <xdr:col>67</xdr:col>
      <xdr:colOff>101600</xdr:colOff>
      <xdr:row>79</xdr:row>
      <xdr:rowOff>763</xdr:rowOff>
    </xdr:to>
    <xdr:sp macro="" textlink="">
      <xdr:nvSpPr>
        <xdr:cNvPr id="667" name="楕円 666"/>
        <xdr:cNvSpPr/>
      </xdr:nvSpPr>
      <xdr:spPr>
        <a:xfrm>
          <a:off x="12763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163340</xdr:rowOff>
    </xdr:from>
    <xdr:ext cx="378565" cy="259045"/>
    <xdr:sp macro="" textlink="">
      <xdr:nvSpPr>
        <xdr:cNvPr id="668" name="テキスト ボックス 667"/>
        <xdr:cNvSpPr txBox="1"/>
      </xdr:nvSpPr>
      <xdr:spPr>
        <a:xfrm>
          <a:off x="12625017" y="1353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9" name="テキスト ボックス 678"/>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1" name="テキスト ボックス 68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135494</xdr:rowOff>
    </xdr:from>
    <xdr:to>
      <xdr:col>85</xdr:col>
      <xdr:colOff>126364</xdr:colOff>
      <xdr:row>94</xdr:row>
      <xdr:rowOff>136134</xdr:rowOff>
    </xdr:to>
    <xdr:cxnSp macro="">
      <xdr:nvCxnSpPr>
        <xdr:cNvPr id="691" name="直線コネクタ 690"/>
        <xdr:cNvCxnSpPr/>
      </xdr:nvCxnSpPr>
      <xdr:spPr>
        <a:xfrm flipV="1">
          <a:off x="16317595" y="15908894"/>
          <a:ext cx="1269" cy="34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139961</xdr:rowOff>
    </xdr:from>
    <xdr:ext cx="534377" cy="259045"/>
    <xdr:sp macro="" textlink="">
      <xdr:nvSpPr>
        <xdr:cNvPr id="692" name="公債費最小値テキスト"/>
        <xdr:cNvSpPr txBox="1"/>
      </xdr:nvSpPr>
      <xdr:spPr>
        <a:xfrm>
          <a:off x="16370300" y="1625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136134</xdr:rowOff>
    </xdr:from>
    <xdr:to>
      <xdr:col>86</xdr:col>
      <xdr:colOff>25400</xdr:colOff>
      <xdr:row>94</xdr:row>
      <xdr:rowOff>136134</xdr:rowOff>
    </xdr:to>
    <xdr:cxnSp macro="">
      <xdr:nvCxnSpPr>
        <xdr:cNvPr id="693" name="直線コネクタ 692"/>
        <xdr:cNvCxnSpPr/>
      </xdr:nvCxnSpPr>
      <xdr:spPr>
        <a:xfrm>
          <a:off x="16230600" y="1625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82171</xdr:rowOff>
    </xdr:from>
    <xdr:ext cx="534377" cy="259045"/>
    <xdr:sp macro="" textlink="">
      <xdr:nvSpPr>
        <xdr:cNvPr id="694" name="公債費最大値テキスト"/>
        <xdr:cNvSpPr txBox="1"/>
      </xdr:nvSpPr>
      <xdr:spPr>
        <a:xfrm>
          <a:off x="16370300" y="1568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52,592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135494</xdr:rowOff>
    </xdr:from>
    <xdr:to>
      <xdr:col>86</xdr:col>
      <xdr:colOff>25400</xdr:colOff>
      <xdr:row>92</xdr:row>
      <xdr:rowOff>135494</xdr:rowOff>
    </xdr:to>
    <xdr:cxnSp macro="">
      <xdr:nvCxnSpPr>
        <xdr:cNvPr id="695" name="直線コネクタ 694"/>
        <xdr:cNvCxnSpPr/>
      </xdr:nvCxnSpPr>
      <xdr:spPr>
        <a:xfrm>
          <a:off x="16230600" y="15908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118486</xdr:rowOff>
    </xdr:from>
    <xdr:to>
      <xdr:col>85</xdr:col>
      <xdr:colOff>127000</xdr:colOff>
      <xdr:row>93</xdr:row>
      <xdr:rowOff>92015</xdr:rowOff>
    </xdr:to>
    <xdr:cxnSp macro="">
      <xdr:nvCxnSpPr>
        <xdr:cNvPr id="696" name="直線コネクタ 695"/>
        <xdr:cNvCxnSpPr/>
      </xdr:nvCxnSpPr>
      <xdr:spPr>
        <a:xfrm>
          <a:off x="15481300" y="15891886"/>
          <a:ext cx="838200" cy="1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47851</xdr:rowOff>
    </xdr:from>
    <xdr:ext cx="534377" cy="259045"/>
    <xdr:sp macro="" textlink="">
      <xdr:nvSpPr>
        <xdr:cNvPr id="697" name="公債費平均値テキスト"/>
        <xdr:cNvSpPr txBox="1"/>
      </xdr:nvSpPr>
      <xdr:spPr>
        <a:xfrm>
          <a:off x="16370300" y="15992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69424</xdr:rowOff>
    </xdr:from>
    <xdr:to>
      <xdr:col>85</xdr:col>
      <xdr:colOff>177800</xdr:colOff>
      <xdr:row>93</xdr:row>
      <xdr:rowOff>171024</xdr:rowOff>
    </xdr:to>
    <xdr:sp macro="" textlink="">
      <xdr:nvSpPr>
        <xdr:cNvPr id="698" name="フローチャート: 判断 697"/>
        <xdr:cNvSpPr/>
      </xdr:nvSpPr>
      <xdr:spPr>
        <a:xfrm>
          <a:off x="16268700" y="1601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118486</xdr:rowOff>
    </xdr:from>
    <xdr:to>
      <xdr:col>81</xdr:col>
      <xdr:colOff>50800</xdr:colOff>
      <xdr:row>93</xdr:row>
      <xdr:rowOff>25309</xdr:rowOff>
    </xdr:to>
    <xdr:cxnSp macro="">
      <xdr:nvCxnSpPr>
        <xdr:cNvPr id="699" name="直線コネクタ 698"/>
        <xdr:cNvCxnSpPr/>
      </xdr:nvCxnSpPr>
      <xdr:spPr>
        <a:xfrm flipV="1">
          <a:off x="14592300" y="15891886"/>
          <a:ext cx="889000" cy="7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45786</xdr:rowOff>
    </xdr:from>
    <xdr:to>
      <xdr:col>81</xdr:col>
      <xdr:colOff>101600</xdr:colOff>
      <xdr:row>93</xdr:row>
      <xdr:rowOff>147386</xdr:rowOff>
    </xdr:to>
    <xdr:sp macro="" textlink="">
      <xdr:nvSpPr>
        <xdr:cNvPr id="700" name="フローチャート: 判断 699"/>
        <xdr:cNvSpPr/>
      </xdr:nvSpPr>
      <xdr:spPr>
        <a:xfrm>
          <a:off x="15430500" y="1599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138513</xdr:rowOff>
    </xdr:from>
    <xdr:ext cx="534377" cy="259045"/>
    <xdr:sp macro="" textlink="">
      <xdr:nvSpPr>
        <xdr:cNvPr id="701" name="テキスト ボックス 700"/>
        <xdr:cNvSpPr txBox="1"/>
      </xdr:nvSpPr>
      <xdr:spPr>
        <a:xfrm>
          <a:off x="15214111" y="1608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30338</xdr:rowOff>
    </xdr:from>
    <xdr:to>
      <xdr:col>76</xdr:col>
      <xdr:colOff>114300</xdr:colOff>
      <xdr:row>93</xdr:row>
      <xdr:rowOff>25309</xdr:rowOff>
    </xdr:to>
    <xdr:cxnSp macro="">
      <xdr:nvCxnSpPr>
        <xdr:cNvPr id="702" name="直線コネクタ 701"/>
        <xdr:cNvCxnSpPr/>
      </xdr:nvCxnSpPr>
      <xdr:spPr>
        <a:xfrm>
          <a:off x="13703300" y="15803738"/>
          <a:ext cx="889000" cy="1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85654</xdr:rowOff>
    </xdr:from>
    <xdr:to>
      <xdr:col>76</xdr:col>
      <xdr:colOff>165100</xdr:colOff>
      <xdr:row>98</xdr:row>
      <xdr:rowOff>15804</xdr:rowOff>
    </xdr:to>
    <xdr:sp macro="" textlink="">
      <xdr:nvSpPr>
        <xdr:cNvPr id="703" name="フローチャート: 判断 702"/>
        <xdr:cNvSpPr/>
      </xdr:nvSpPr>
      <xdr:spPr>
        <a:xfrm>
          <a:off x="14541500" y="1671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6931</xdr:rowOff>
    </xdr:from>
    <xdr:ext cx="534377" cy="259045"/>
    <xdr:sp macro="" textlink="">
      <xdr:nvSpPr>
        <xdr:cNvPr id="704" name="テキスト ボックス 703"/>
        <xdr:cNvSpPr txBox="1"/>
      </xdr:nvSpPr>
      <xdr:spPr>
        <a:xfrm>
          <a:off x="14325111" y="1680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30338</xdr:rowOff>
    </xdr:from>
    <xdr:to>
      <xdr:col>71</xdr:col>
      <xdr:colOff>177800</xdr:colOff>
      <xdr:row>92</xdr:row>
      <xdr:rowOff>78480</xdr:rowOff>
    </xdr:to>
    <xdr:cxnSp macro="">
      <xdr:nvCxnSpPr>
        <xdr:cNvPr id="705" name="直線コネクタ 704"/>
        <xdr:cNvCxnSpPr/>
      </xdr:nvCxnSpPr>
      <xdr:spPr>
        <a:xfrm flipV="1">
          <a:off x="12814300" y="15803738"/>
          <a:ext cx="889000" cy="4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92374</xdr:rowOff>
    </xdr:from>
    <xdr:to>
      <xdr:col>72</xdr:col>
      <xdr:colOff>38100</xdr:colOff>
      <xdr:row>97</xdr:row>
      <xdr:rowOff>22524</xdr:rowOff>
    </xdr:to>
    <xdr:sp macro="" textlink="">
      <xdr:nvSpPr>
        <xdr:cNvPr id="706" name="フローチャート: 判断 705"/>
        <xdr:cNvSpPr/>
      </xdr:nvSpPr>
      <xdr:spPr>
        <a:xfrm>
          <a:off x="13652500" y="1655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13651</xdr:rowOff>
    </xdr:from>
    <xdr:ext cx="534377" cy="259045"/>
    <xdr:sp macro="" textlink="">
      <xdr:nvSpPr>
        <xdr:cNvPr id="707" name="テキスト ボックス 706"/>
        <xdr:cNvSpPr txBox="1"/>
      </xdr:nvSpPr>
      <xdr:spPr>
        <a:xfrm>
          <a:off x="13436111" y="1664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148701</xdr:rowOff>
    </xdr:from>
    <xdr:to>
      <xdr:col>67</xdr:col>
      <xdr:colOff>101600</xdr:colOff>
      <xdr:row>97</xdr:row>
      <xdr:rowOff>78851</xdr:rowOff>
    </xdr:to>
    <xdr:sp macro="" textlink="">
      <xdr:nvSpPr>
        <xdr:cNvPr id="708" name="フローチャート: 判断 707"/>
        <xdr:cNvSpPr/>
      </xdr:nvSpPr>
      <xdr:spPr>
        <a:xfrm>
          <a:off x="12763500" y="1660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69978</xdr:rowOff>
    </xdr:from>
    <xdr:ext cx="534377" cy="259045"/>
    <xdr:sp macro="" textlink="">
      <xdr:nvSpPr>
        <xdr:cNvPr id="709" name="テキスト ボックス 708"/>
        <xdr:cNvSpPr txBox="1"/>
      </xdr:nvSpPr>
      <xdr:spPr>
        <a:xfrm>
          <a:off x="12547111" y="167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41215</xdr:rowOff>
    </xdr:from>
    <xdr:to>
      <xdr:col>85</xdr:col>
      <xdr:colOff>177800</xdr:colOff>
      <xdr:row>93</xdr:row>
      <xdr:rowOff>142815</xdr:rowOff>
    </xdr:to>
    <xdr:sp macro="" textlink="">
      <xdr:nvSpPr>
        <xdr:cNvPr id="715" name="楕円 714"/>
        <xdr:cNvSpPr/>
      </xdr:nvSpPr>
      <xdr:spPr>
        <a:xfrm>
          <a:off x="16268700" y="1598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64092</xdr:rowOff>
    </xdr:from>
    <xdr:ext cx="534377" cy="259045"/>
    <xdr:sp macro="" textlink="">
      <xdr:nvSpPr>
        <xdr:cNvPr id="716" name="公債費該当値テキスト"/>
        <xdr:cNvSpPr txBox="1"/>
      </xdr:nvSpPr>
      <xdr:spPr>
        <a:xfrm>
          <a:off x="16370300" y="1583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67686</xdr:rowOff>
    </xdr:from>
    <xdr:to>
      <xdr:col>81</xdr:col>
      <xdr:colOff>101600</xdr:colOff>
      <xdr:row>92</xdr:row>
      <xdr:rowOff>169286</xdr:rowOff>
    </xdr:to>
    <xdr:sp macro="" textlink="">
      <xdr:nvSpPr>
        <xdr:cNvPr id="717" name="楕円 716"/>
        <xdr:cNvSpPr/>
      </xdr:nvSpPr>
      <xdr:spPr>
        <a:xfrm>
          <a:off x="15430500" y="158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14363</xdr:rowOff>
    </xdr:from>
    <xdr:ext cx="534377" cy="259045"/>
    <xdr:sp macro="" textlink="">
      <xdr:nvSpPr>
        <xdr:cNvPr id="718" name="テキスト ボックス 717"/>
        <xdr:cNvSpPr txBox="1"/>
      </xdr:nvSpPr>
      <xdr:spPr>
        <a:xfrm>
          <a:off x="15214111" y="1561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145959</xdr:rowOff>
    </xdr:from>
    <xdr:to>
      <xdr:col>76</xdr:col>
      <xdr:colOff>165100</xdr:colOff>
      <xdr:row>93</xdr:row>
      <xdr:rowOff>76109</xdr:rowOff>
    </xdr:to>
    <xdr:sp macro="" textlink="">
      <xdr:nvSpPr>
        <xdr:cNvPr id="719" name="楕円 718"/>
        <xdr:cNvSpPr/>
      </xdr:nvSpPr>
      <xdr:spPr>
        <a:xfrm>
          <a:off x="14541500" y="159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92636</xdr:rowOff>
    </xdr:from>
    <xdr:ext cx="534377" cy="259045"/>
    <xdr:sp macro="" textlink="">
      <xdr:nvSpPr>
        <xdr:cNvPr id="720" name="テキスト ボックス 719"/>
        <xdr:cNvSpPr txBox="1"/>
      </xdr:nvSpPr>
      <xdr:spPr>
        <a:xfrm>
          <a:off x="14325111" y="1569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150988</xdr:rowOff>
    </xdr:from>
    <xdr:to>
      <xdr:col>72</xdr:col>
      <xdr:colOff>38100</xdr:colOff>
      <xdr:row>92</xdr:row>
      <xdr:rowOff>81138</xdr:rowOff>
    </xdr:to>
    <xdr:sp macro="" textlink="">
      <xdr:nvSpPr>
        <xdr:cNvPr id="721" name="楕円 720"/>
        <xdr:cNvSpPr/>
      </xdr:nvSpPr>
      <xdr:spPr>
        <a:xfrm>
          <a:off x="13652500" y="157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97665</xdr:rowOff>
    </xdr:from>
    <xdr:ext cx="534377" cy="259045"/>
    <xdr:sp macro="" textlink="">
      <xdr:nvSpPr>
        <xdr:cNvPr id="722" name="テキスト ボックス 721"/>
        <xdr:cNvSpPr txBox="1"/>
      </xdr:nvSpPr>
      <xdr:spPr>
        <a:xfrm>
          <a:off x="13436111" y="1552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27680</xdr:rowOff>
    </xdr:from>
    <xdr:to>
      <xdr:col>67</xdr:col>
      <xdr:colOff>101600</xdr:colOff>
      <xdr:row>92</xdr:row>
      <xdr:rowOff>129280</xdr:rowOff>
    </xdr:to>
    <xdr:sp macro="" textlink="">
      <xdr:nvSpPr>
        <xdr:cNvPr id="723" name="楕円 722"/>
        <xdr:cNvSpPr/>
      </xdr:nvSpPr>
      <xdr:spPr>
        <a:xfrm>
          <a:off x="12763500" y="158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145807</xdr:rowOff>
    </xdr:from>
    <xdr:ext cx="534377" cy="259045"/>
    <xdr:sp macro="" textlink="">
      <xdr:nvSpPr>
        <xdr:cNvPr id="724" name="テキスト ボックス 723"/>
        <xdr:cNvSpPr txBox="1"/>
      </xdr:nvSpPr>
      <xdr:spPr>
        <a:xfrm>
          <a:off x="12547111" y="155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38" name="テキスト ボックス 737"/>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40" name="テキスト ボックス 739"/>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42" name="テキスト ボックス 741"/>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44" name="テキスト ボックス 743"/>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6" name="テキスト ボックス 745"/>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8" name="テキスト ボックス 74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98878</xdr:rowOff>
    </xdr:from>
    <xdr:to>
      <xdr:col>116</xdr:col>
      <xdr:colOff>62864</xdr:colOff>
      <xdr:row>39</xdr:row>
      <xdr:rowOff>98878</xdr:rowOff>
    </xdr:to>
    <xdr:cxnSp macro="">
      <xdr:nvCxnSpPr>
        <xdr:cNvPr id="750" name="直線コネクタ 749"/>
        <xdr:cNvCxnSpPr/>
      </xdr:nvCxnSpPr>
      <xdr:spPr>
        <a:xfrm>
          <a:off x="22159595" y="6785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140805</xdr:rowOff>
    </xdr:from>
    <xdr:ext cx="249299" cy="259045"/>
    <xdr:sp macro="" textlink="">
      <xdr:nvSpPr>
        <xdr:cNvPr id="751" name="諸支出金最小値テキスト"/>
        <xdr:cNvSpPr txBox="1"/>
      </xdr:nvSpPr>
      <xdr:spPr>
        <a:xfrm>
          <a:off x="2221230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140805</xdr:rowOff>
    </xdr:from>
    <xdr:ext cx="249299" cy="259045"/>
    <xdr:sp macro="" textlink="">
      <xdr:nvSpPr>
        <xdr:cNvPr id="753" name="諸支出金最大値テキスト"/>
        <xdr:cNvSpPr txBox="1"/>
      </xdr:nvSpPr>
      <xdr:spPr>
        <a:xfrm>
          <a:off x="22212300" y="6484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4" name="直線コネクタ 75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26505</xdr:rowOff>
    </xdr:from>
    <xdr:ext cx="249299" cy="259045"/>
    <xdr:sp macro="" textlink="">
      <xdr:nvSpPr>
        <xdr:cNvPr id="756" name="諸支出金平均値テキスト"/>
        <xdr:cNvSpPr txBox="1"/>
      </xdr:nvSpPr>
      <xdr:spPr>
        <a:xfrm>
          <a:off x="22212300" y="6713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フローチャート: 判断 756"/>
        <xdr:cNvSpPr/>
      </xdr:nvSpPr>
      <xdr:spPr>
        <a:xfrm>
          <a:off x="22110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59" name="フローチャート: 判断 758"/>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2" name="フローチャート: 判断 761"/>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39914</xdr:rowOff>
    </xdr:from>
    <xdr:to>
      <xdr:col>102</xdr:col>
      <xdr:colOff>165100</xdr:colOff>
      <xdr:row>30</xdr:row>
      <xdr:rowOff>141514</xdr:rowOff>
    </xdr:to>
    <xdr:sp macro="" textlink="">
      <xdr:nvSpPr>
        <xdr:cNvPr id="765" name="フローチャート: 判断 764"/>
        <xdr:cNvSpPr/>
      </xdr:nvSpPr>
      <xdr:spPr>
        <a:xfrm>
          <a:off x="19494500" y="51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28</xdr:row>
      <xdr:rowOff>158041</xdr:rowOff>
    </xdr:from>
    <xdr:ext cx="313932" cy="259045"/>
    <xdr:sp macro="" textlink="">
      <xdr:nvSpPr>
        <xdr:cNvPr id="766" name="テキスト ボックス 765"/>
        <xdr:cNvSpPr txBox="1"/>
      </xdr:nvSpPr>
      <xdr:spPr>
        <a:xfrm>
          <a:off x="19388333" y="4958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72572</xdr:rowOff>
    </xdr:from>
    <xdr:to>
      <xdr:col>98</xdr:col>
      <xdr:colOff>38100</xdr:colOff>
      <xdr:row>31</xdr:row>
      <xdr:rowOff>2722</xdr:rowOff>
    </xdr:to>
    <xdr:sp macro="" textlink="">
      <xdr:nvSpPr>
        <xdr:cNvPr id="767" name="フローチャート: 判断 766"/>
        <xdr:cNvSpPr/>
      </xdr:nvSpPr>
      <xdr:spPr>
        <a:xfrm>
          <a:off x="18605500" y="521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29</xdr:row>
      <xdr:rowOff>19249</xdr:rowOff>
    </xdr:from>
    <xdr:ext cx="313932" cy="259045"/>
    <xdr:sp macro="" textlink="">
      <xdr:nvSpPr>
        <xdr:cNvPr id="768" name="テキスト ボックス 767"/>
        <xdr:cNvSpPr txBox="1"/>
      </xdr:nvSpPr>
      <xdr:spPr>
        <a:xfrm>
          <a:off x="18499333" y="499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83655</xdr:rowOff>
    </xdr:from>
    <xdr:ext cx="249299" cy="259045"/>
    <xdr:sp macro="" textlink="">
      <xdr:nvSpPr>
        <xdr:cNvPr id="775" name="諸支出金該当値テキスト"/>
        <xdr:cNvSpPr txBox="1"/>
      </xdr:nvSpPr>
      <xdr:spPr>
        <a:xfrm>
          <a:off x="22212300" y="6598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7" name="テキスト ボックス 776"/>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9" name="テキスト ボックス 778"/>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総務費については、令和２年度が、新型コロナウイルス感染症対策として特別定額給付金を支給したことなどにより、大幅に増加していた。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については、令和４年度は、物価高騰対策として住民税非課税世帯に対する給付金を支給したが、新型コロナウイルス感染症対策として実施した給付金事業の支給額が前年度対比で減少したなどにより、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については、平成２６年度から平成２７年度にかけて広域化し、平成２８年度からは消防に係る人件費等相当分をとかち広域消防局への分担金として支出しているため、類似団体と比較して高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教育費については、大空地区義務教育学校整備費の減などに伴い減少している。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災害復旧費については、平成２８年度の台風で被災した公共施設などの復旧が、平成３０年度で完了した。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北海道帯広市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令和４年度の財政調整基金については、令和３年度決算剰余金などから１２億２，９００万円を積み立てたことにより、標準財政規模に対する基金残高の割合は、２．９７ポイントの改善となった。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標準財政規模に対する実質収支額については、物件費や補助費等の増などにより０．４９ポイント悪化したほか、実質単年度収支についても、１．４４ポイントの悪化となった。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北海道帯広市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すべての会計において、黒字となっている。今後も収納率の向上に向けた取り組みにより市税収入を確保していくほか、行政サービスの見直しや効率化を図り、健全な財政運営に努めていく。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91151075</v>
      </c>
      <c r="BO4" s="415"/>
      <c r="BP4" s="415"/>
      <c r="BQ4" s="415"/>
      <c r="BR4" s="415"/>
      <c r="BS4" s="415"/>
      <c r="BT4" s="415"/>
      <c r="BU4" s="416"/>
      <c r="BV4" s="414">
        <v>95602576</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4.8</v>
      </c>
      <c r="CU4" s="589"/>
      <c r="CV4" s="589"/>
      <c r="CW4" s="589"/>
      <c r="CX4" s="589"/>
      <c r="CY4" s="589"/>
      <c r="CZ4" s="589"/>
      <c r="DA4" s="590"/>
      <c r="DB4" s="588">
        <v>5.3</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89097684</v>
      </c>
      <c r="BO5" s="420"/>
      <c r="BP5" s="420"/>
      <c r="BQ5" s="420"/>
      <c r="BR5" s="420"/>
      <c r="BS5" s="420"/>
      <c r="BT5" s="420"/>
      <c r="BU5" s="421"/>
      <c r="BV5" s="419">
        <v>93255674</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89.6</v>
      </c>
      <c r="CU5" s="390"/>
      <c r="CV5" s="390"/>
      <c r="CW5" s="390"/>
      <c r="CX5" s="390"/>
      <c r="CY5" s="390"/>
      <c r="CZ5" s="390"/>
      <c r="DA5" s="391"/>
      <c r="DB5" s="389">
        <v>89.8</v>
      </c>
      <c r="DC5" s="390"/>
      <c r="DD5" s="390"/>
      <c r="DE5" s="390"/>
      <c r="DF5" s="390"/>
      <c r="DG5" s="390"/>
      <c r="DH5" s="390"/>
      <c r="DI5" s="391"/>
    </row>
    <row r="6" spans="1:119" ht="18.75" customHeight="1" x14ac:dyDescent="0.2">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95</v>
      </c>
      <c r="AV6" s="467"/>
      <c r="AW6" s="467"/>
      <c r="AX6" s="467"/>
      <c r="AY6" s="399" t="s">
        <v>103</v>
      </c>
      <c r="AZ6" s="400"/>
      <c r="BA6" s="400"/>
      <c r="BB6" s="400"/>
      <c r="BC6" s="400"/>
      <c r="BD6" s="400"/>
      <c r="BE6" s="400"/>
      <c r="BF6" s="400"/>
      <c r="BG6" s="400"/>
      <c r="BH6" s="400"/>
      <c r="BI6" s="400"/>
      <c r="BJ6" s="400"/>
      <c r="BK6" s="400"/>
      <c r="BL6" s="400"/>
      <c r="BM6" s="401"/>
      <c r="BN6" s="419">
        <v>2053391</v>
      </c>
      <c r="BO6" s="420"/>
      <c r="BP6" s="420"/>
      <c r="BQ6" s="420"/>
      <c r="BR6" s="420"/>
      <c r="BS6" s="420"/>
      <c r="BT6" s="420"/>
      <c r="BU6" s="421"/>
      <c r="BV6" s="419">
        <v>2346902</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90.6</v>
      </c>
      <c r="CU6" s="563"/>
      <c r="CV6" s="563"/>
      <c r="CW6" s="563"/>
      <c r="CX6" s="563"/>
      <c r="CY6" s="563"/>
      <c r="CZ6" s="563"/>
      <c r="DA6" s="564"/>
      <c r="DB6" s="562">
        <v>91.5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105</v>
      </c>
      <c r="AN7" s="393"/>
      <c r="AO7" s="393"/>
      <c r="AP7" s="393"/>
      <c r="AQ7" s="393"/>
      <c r="AR7" s="393"/>
      <c r="AS7" s="393"/>
      <c r="AT7" s="394"/>
      <c r="AU7" s="466" t="s">
        <v>106</v>
      </c>
      <c r="AV7" s="467"/>
      <c r="AW7" s="467"/>
      <c r="AX7" s="467"/>
      <c r="AY7" s="399" t="s">
        <v>107</v>
      </c>
      <c r="AZ7" s="400"/>
      <c r="BA7" s="400"/>
      <c r="BB7" s="400"/>
      <c r="BC7" s="400"/>
      <c r="BD7" s="400"/>
      <c r="BE7" s="400"/>
      <c r="BF7" s="400"/>
      <c r="BG7" s="400"/>
      <c r="BH7" s="400"/>
      <c r="BI7" s="400"/>
      <c r="BJ7" s="400"/>
      <c r="BK7" s="400"/>
      <c r="BL7" s="400"/>
      <c r="BM7" s="401"/>
      <c r="BN7" s="419">
        <v>39612</v>
      </c>
      <c r="BO7" s="420"/>
      <c r="BP7" s="420"/>
      <c r="BQ7" s="420"/>
      <c r="BR7" s="420"/>
      <c r="BS7" s="420"/>
      <c r="BT7" s="420"/>
      <c r="BU7" s="421"/>
      <c r="BV7" s="419">
        <v>90591</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42285624</v>
      </c>
      <c r="CU7" s="420"/>
      <c r="CV7" s="420"/>
      <c r="CW7" s="420"/>
      <c r="CX7" s="420"/>
      <c r="CY7" s="420"/>
      <c r="CZ7" s="420"/>
      <c r="DA7" s="421"/>
      <c r="DB7" s="419">
        <v>42961860</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110</v>
      </c>
      <c r="AV8" s="467"/>
      <c r="AW8" s="467"/>
      <c r="AX8" s="467"/>
      <c r="AY8" s="399" t="s">
        <v>111</v>
      </c>
      <c r="AZ8" s="400"/>
      <c r="BA8" s="400"/>
      <c r="BB8" s="400"/>
      <c r="BC8" s="400"/>
      <c r="BD8" s="400"/>
      <c r="BE8" s="400"/>
      <c r="BF8" s="400"/>
      <c r="BG8" s="400"/>
      <c r="BH8" s="400"/>
      <c r="BI8" s="400"/>
      <c r="BJ8" s="400"/>
      <c r="BK8" s="400"/>
      <c r="BL8" s="400"/>
      <c r="BM8" s="401"/>
      <c r="BN8" s="419">
        <v>2013779</v>
      </c>
      <c r="BO8" s="420"/>
      <c r="BP8" s="420"/>
      <c r="BQ8" s="420"/>
      <c r="BR8" s="420"/>
      <c r="BS8" s="420"/>
      <c r="BT8" s="420"/>
      <c r="BU8" s="421"/>
      <c r="BV8" s="419">
        <v>2256311</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0.6</v>
      </c>
      <c r="CU8" s="523"/>
      <c r="CV8" s="523"/>
      <c r="CW8" s="523"/>
      <c r="CX8" s="523"/>
      <c r="CY8" s="523"/>
      <c r="CZ8" s="523"/>
      <c r="DA8" s="524"/>
      <c r="DB8" s="522">
        <v>0.6</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2"/>
      <c r="L9" s="553" t="s">
        <v>114</v>
      </c>
      <c r="M9" s="554"/>
      <c r="N9" s="554"/>
      <c r="O9" s="554"/>
      <c r="P9" s="554"/>
      <c r="Q9" s="555"/>
      <c r="R9" s="556">
        <v>166536</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95</v>
      </c>
      <c r="AV9" s="467"/>
      <c r="AW9" s="467"/>
      <c r="AX9" s="467"/>
      <c r="AY9" s="399" t="s">
        <v>117</v>
      </c>
      <c r="AZ9" s="400"/>
      <c r="BA9" s="400"/>
      <c r="BB9" s="400"/>
      <c r="BC9" s="400"/>
      <c r="BD9" s="400"/>
      <c r="BE9" s="400"/>
      <c r="BF9" s="400"/>
      <c r="BG9" s="400"/>
      <c r="BH9" s="400"/>
      <c r="BI9" s="400"/>
      <c r="BJ9" s="400"/>
      <c r="BK9" s="400"/>
      <c r="BL9" s="400"/>
      <c r="BM9" s="401"/>
      <c r="BN9" s="419">
        <v>-242532</v>
      </c>
      <c r="BO9" s="420"/>
      <c r="BP9" s="420"/>
      <c r="BQ9" s="420"/>
      <c r="BR9" s="420"/>
      <c r="BS9" s="420"/>
      <c r="BT9" s="420"/>
      <c r="BU9" s="421"/>
      <c r="BV9" s="419">
        <v>982667</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14.4</v>
      </c>
      <c r="CU9" s="390"/>
      <c r="CV9" s="390"/>
      <c r="CW9" s="390"/>
      <c r="CX9" s="390"/>
      <c r="CY9" s="390"/>
      <c r="CZ9" s="390"/>
      <c r="DA9" s="391"/>
      <c r="DB9" s="389">
        <v>15.8</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119</v>
      </c>
      <c r="M10" s="393"/>
      <c r="N10" s="393"/>
      <c r="O10" s="393"/>
      <c r="P10" s="393"/>
      <c r="Q10" s="394"/>
      <c r="R10" s="395">
        <v>169327</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95</v>
      </c>
      <c r="AV10" s="467"/>
      <c r="AW10" s="467"/>
      <c r="AX10" s="467"/>
      <c r="AY10" s="399" t="s">
        <v>121</v>
      </c>
      <c r="AZ10" s="400"/>
      <c r="BA10" s="400"/>
      <c r="BB10" s="400"/>
      <c r="BC10" s="400"/>
      <c r="BD10" s="400"/>
      <c r="BE10" s="400"/>
      <c r="BF10" s="400"/>
      <c r="BG10" s="400"/>
      <c r="BH10" s="400"/>
      <c r="BI10" s="400"/>
      <c r="BJ10" s="400"/>
      <c r="BK10" s="400"/>
      <c r="BL10" s="400"/>
      <c r="BM10" s="401"/>
      <c r="BN10" s="419">
        <v>1229457</v>
      </c>
      <c r="BO10" s="420"/>
      <c r="BP10" s="420"/>
      <c r="BQ10" s="420"/>
      <c r="BR10" s="420"/>
      <c r="BS10" s="420"/>
      <c r="BT10" s="420"/>
      <c r="BU10" s="421"/>
      <c r="BV10" s="419">
        <v>637643</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123</v>
      </c>
      <c r="M11" s="375"/>
      <c r="N11" s="375"/>
      <c r="O11" s="375"/>
      <c r="P11" s="375"/>
      <c r="Q11" s="376"/>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8" t="s">
        <v>125</v>
      </c>
      <c r="AN11" s="393"/>
      <c r="AO11" s="393"/>
      <c r="AP11" s="393"/>
      <c r="AQ11" s="393"/>
      <c r="AR11" s="393"/>
      <c r="AS11" s="393"/>
      <c r="AT11" s="394"/>
      <c r="AU11" s="466" t="s">
        <v>95</v>
      </c>
      <c r="AV11" s="467"/>
      <c r="AW11" s="467"/>
      <c r="AX11" s="467"/>
      <c r="AY11" s="399" t="s">
        <v>126</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127</v>
      </c>
      <c r="CE11" s="373"/>
      <c r="CF11" s="373"/>
      <c r="CG11" s="373"/>
      <c r="CH11" s="373"/>
      <c r="CI11" s="373"/>
      <c r="CJ11" s="373"/>
      <c r="CK11" s="373"/>
      <c r="CL11" s="373"/>
      <c r="CM11" s="373"/>
      <c r="CN11" s="373"/>
      <c r="CO11" s="373"/>
      <c r="CP11" s="373"/>
      <c r="CQ11" s="373"/>
      <c r="CR11" s="373"/>
      <c r="CS11" s="429"/>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2">
      <c r="A12" s="181"/>
      <c r="B12" s="525" t="s">
        <v>130</v>
      </c>
      <c r="C12" s="526"/>
      <c r="D12" s="526"/>
      <c r="E12" s="526"/>
      <c r="F12" s="526"/>
      <c r="G12" s="526"/>
      <c r="H12" s="526"/>
      <c r="I12" s="526"/>
      <c r="J12" s="526"/>
      <c r="K12" s="527"/>
      <c r="L12" s="534" t="s">
        <v>131</v>
      </c>
      <c r="M12" s="535"/>
      <c r="N12" s="535"/>
      <c r="O12" s="535"/>
      <c r="P12" s="535"/>
      <c r="Q12" s="536"/>
      <c r="R12" s="537">
        <v>164014</v>
      </c>
      <c r="S12" s="538"/>
      <c r="T12" s="538"/>
      <c r="U12" s="538"/>
      <c r="V12" s="539"/>
      <c r="W12" s="540" t="s">
        <v>1</v>
      </c>
      <c r="X12" s="467"/>
      <c r="Y12" s="467"/>
      <c r="Z12" s="467"/>
      <c r="AA12" s="467"/>
      <c r="AB12" s="541"/>
      <c r="AC12" s="542" t="s">
        <v>132</v>
      </c>
      <c r="AD12" s="543"/>
      <c r="AE12" s="543"/>
      <c r="AF12" s="543"/>
      <c r="AG12" s="544"/>
      <c r="AH12" s="542" t="s">
        <v>133</v>
      </c>
      <c r="AI12" s="543"/>
      <c r="AJ12" s="543"/>
      <c r="AK12" s="543"/>
      <c r="AL12" s="545"/>
      <c r="AM12" s="478" t="s">
        <v>134</v>
      </c>
      <c r="AN12" s="393"/>
      <c r="AO12" s="393"/>
      <c r="AP12" s="393"/>
      <c r="AQ12" s="393"/>
      <c r="AR12" s="393"/>
      <c r="AS12" s="393"/>
      <c r="AT12" s="394"/>
      <c r="AU12" s="466" t="s">
        <v>135</v>
      </c>
      <c r="AV12" s="467"/>
      <c r="AW12" s="467"/>
      <c r="AX12" s="467"/>
      <c r="AY12" s="399" t="s">
        <v>136</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2" t="s">
        <v>138</v>
      </c>
      <c r="CU12" s="523"/>
      <c r="CV12" s="523"/>
      <c r="CW12" s="523"/>
      <c r="CX12" s="523"/>
      <c r="CY12" s="523"/>
      <c r="CZ12" s="523"/>
      <c r="DA12" s="524"/>
      <c r="DB12" s="522" t="s">
        <v>138</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139</v>
      </c>
      <c r="N13" s="510"/>
      <c r="O13" s="510"/>
      <c r="P13" s="510"/>
      <c r="Q13" s="511"/>
      <c r="R13" s="512">
        <v>162999</v>
      </c>
      <c r="S13" s="513"/>
      <c r="T13" s="513"/>
      <c r="U13" s="513"/>
      <c r="V13" s="514"/>
      <c r="W13" s="500" t="s">
        <v>140</v>
      </c>
      <c r="X13" s="442"/>
      <c r="Y13" s="442"/>
      <c r="Z13" s="442"/>
      <c r="AA13" s="442"/>
      <c r="AB13" s="443"/>
      <c r="AC13" s="395">
        <v>3616</v>
      </c>
      <c r="AD13" s="396"/>
      <c r="AE13" s="396"/>
      <c r="AF13" s="396"/>
      <c r="AG13" s="397"/>
      <c r="AH13" s="395">
        <v>3923</v>
      </c>
      <c r="AI13" s="396"/>
      <c r="AJ13" s="396"/>
      <c r="AK13" s="396"/>
      <c r="AL13" s="398"/>
      <c r="AM13" s="478" t="s">
        <v>141</v>
      </c>
      <c r="AN13" s="393"/>
      <c r="AO13" s="393"/>
      <c r="AP13" s="393"/>
      <c r="AQ13" s="393"/>
      <c r="AR13" s="393"/>
      <c r="AS13" s="393"/>
      <c r="AT13" s="394"/>
      <c r="AU13" s="466" t="s">
        <v>142</v>
      </c>
      <c r="AV13" s="467"/>
      <c r="AW13" s="467"/>
      <c r="AX13" s="467"/>
      <c r="AY13" s="399" t="s">
        <v>143</v>
      </c>
      <c r="AZ13" s="400"/>
      <c r="BA13" s="400"/>
      <c r="BB13" s="400"/>
      <c r="BC13" s="400"/>
      <c r="BD13" s="400"/>
      <c r="BE13" s="400"/>
      <c r="BF13" s="400"/>
      <c r="BG13" s="400"/>
      <c r="BH13" s="400"/>
      <c r="BI13" s="400"/>
      <c r="BJ13" s="400"/>
      <c r="BK13" s="400"/>
      <c r="BL13" s="400"/>
      <c r="BM13" s="401"/>
      <c r="BN13" s="419">
        <v>986925</v>
      </c>
      <c r="BO13" s="420"/>
      <c r="BP13" s="420"/>
      <c r="BQ13" s="420"/>
      <c r="BR13" s="420"/>
      <c r="BS13" s="420"/>
      <c r="BT13" s="420"/>
      <c r="BU13" s="421"/>
      <c r="BV13" s="419">
        <v>1620310</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8.3000000000000007</v>
      </c>
      <c r="CU13" s="390"/>
      <c r="CV13" s="390"/>
      <c r="CW13" s="390"/>
      <c r="CX13" s="390"/>
      <c r="CY13" s="390"/>
      <c r="CZ13" s="390"/>
      <c r="DA13" s="391"/>
      <c r="DB13" s="389">
        <v>8.4</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145</v>
      </c>
      <c r="M14" s="546"/>
      <c r="N14" s="546"/>
      <c r="O14" s="546"/>
      <c r="P14" s="546"/>
      <c r="Q14" s="547"/>
      <c r="R14" s="512">
        <v>165047</v>
      </c>
      <c r="S14" s="513"/>
      <c r="T14" s="513"/>
      <c r="U14" s="513"/>
      <c r="V14" s="514"/>
      <c r="W14" s="515"/>
      <c r="X14" s="445"/>
      <c r="Y14" s="445"/>
      <c r="Z14" s="445"/>
      <c r="AA14" s="445"/>
      <c r="AB14" s="446"/>
      <c r="AC14" s="505">
        <v>5.0999999999999996</v>
      </c>
      <c r="AD14" s="506"/>
      <c r="AE14" s="506"/>
      <c r="AF14" s="506"/>
      <c r="AG14" s="507"/>
      <c r="AH14" s="505">
        <v>5.3</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v>38</v>
      </c>
      <c r="CU14" s="517"/>
      <c r="CV14" s="517"/>
      <c r="CW14" s="517"/>
      <c r="CX14" s="517"/>
      <c r="CY14" s="517"/>
      <c r="CZ14" s="517"/>
      <c r="DA14" s="518"/>
      <c r="DB14" s="516">
        <v>54.4</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139</v>
      </c>
      <c r="N15" s="510"/>
      <c r="O15" s="510"/>
      <c r="P15" s="510"/>
      <c r="Q15" s="511"/>
      <c r="R15" s="512">
        <v>164128</v>
      </c>
      <c r="S15" s="513"/>
      <c r="T15" s="513"/>
      <c r="U15" s="513"/>
      <c r="V15" s="514"/>
      <c r="W15" s="500" t="s">
        <v>147</v>
      </c>
      <c r="X15" s="442"/>
      <c r="Y15" s="442"/>
      <c r="Z15" s="442"/>
      <c r="AA15" s="442"/>
      <c r="AB15" s="443"/>
      <c r="AC15" s="395">
        <v>12675</v>
      </c>
      <c r="AD15" s="396"/>
      <c r="AE15" s="396"/>
      <c r="AF15" s="396"/>
      <c r="AG15" s="397"/>
      <c r="AH15" s="395">
        <v>14264</v>
      </c>
      <c r="AI15" s="396"/>
      <c r="AJ15" s="396"/>
      <c r="AK15" s="396"/>
      <c r="AL15" s="398"/>
      <c r="AM15" s="478"/>
      <c r="AN15" s="393"/>
      <c r="AO15" s="393"/>
      <c r="AP15" s="393"/>
      <c r="AQ15" s="393"/>
      <c r="AR15" s="393"/>
      <c r="AS15" s="393"/>
      <c r="AT15" s="394"/>
      <c r="AU15" s="466"/>
      <c r="AV15" s="467"/>
      <c r="AW15" s="467"/>
      <c r="AX15" s="467"/>
      <c r="AY15" s="411" t="s">
        <v>148</v>
      </c>
      <c r="AZ15" s="412"/>
      <c r="BA15" s="412"/>
      <c r="BB15" s="412"/>
      <c r="BC15" s="412"/>
      <c r="BD15" s="412"/>
      <c r="BE15" s="412"/>
      <c r="BF15" s="412"/>
      <c r="BG15" s="412"/>
      <c r="BH15" s="412"/>
      <c r="BI15" s="412"/>
      <c r="BJ15" s="412"/>
      <c r="BK15" s="412"/>
      <c r="BL15" s="412"/>
      <c r="BM15" s="413"/>
      <c r="BN15" s="414">
        <v>21465049</v>
      </c>
      <c r="BO15" s="415"/>
      <c r="BP15" s="415"/>
      <c r="BQ15" s="415"/>
      <c r="BR15" s="415"/>
      <c r="BS15" s="415"/>
      <c r="BT15" s="415"/>
      <c r="BU15" s="416"/>
      <c r="BV15" s="414">
        <v>20531842</v>
      </c>
      <c r="BW15" s="415"/>
      <c r="BX15" s="415"/>
      <c r="BY15" s="415"/>
      <c r="BZ15" s="415"/>
      <c r="CA15" s="415"/>
      <c r="CB15" s="415"/>
      <c r="CC15" s="416"/>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150</v>
      </c>
      <c r="M16" s="503"/>
      <c r="N16" s="503"/>
      <c r="O16" s="503"/>
      <c r="P16" s="503"/>
      <c r="Q16" s="504"/>
      <c r="R16" s="497" t="s">
        <v>151</v>
      </c>
      <c r="S16" s="498"/>
      <c r="T16" s="498"/>
      <c r="U16" s="498"/>
      <c r="V16" s="499"/>
      <c r="W16" s="515"/>
      <c r="X16" s="445"/>
      <c r="Y16" s="445"/>
      <c r="Z16" s="445"/>
      <c r="AA16" s="445"/>
      <c r="AB16" s="446"/>
      <c r="AC16" s="505">
        <v>18</v>
      </c>
      <c r="AD16" s="506"/>
      <c r="AE16" s="506"/>
      <c r="AF16" s="506"/>
      <c r="AG16" s="507"/>
      <c r="AH16" s="505">
        <v>19.2</v>
      </c>
      <c r="AI16" s="506"/>
      <c r="AJ16" s="506"/>
      <c r="AK16" s="506"/>
      <c r="AL16" s="508"/>
      <c r="AM16" s="478"/>
      <c r="AN16" s="393"/>
      <c r="AO16" s="393"/>
      <c r="AP16" s="393"/>
      <c r="AQ16" s="393"/>
      <c r="AR16" s="393"/>
      <c r="AS16" s="393"/>
      <c r="AT16" s="394"/>
      <c r="AU16" s="466"/>
      <c r="AV16" s="467"/>
      <c r="AW16" s="467"/>
      <c r="AX16" s="467"/>
      <c r="AY16" s="399" t="s">
        <v>152</v>
      </c>
      <c r="AZ16" s="400"/>
      <c r="BA16" s="400"/>
      <c r="BB16" s="400"/>
      <c r="BC16" s="400"/>
      <c r="BD16" s="400"/>
      <c r="BE16" s="400"/>
      <c r="BF16" s="400"/>
      <c r="BG16" s="400"/>
      <c r="BH16" s="400"/>
      <c r="BI16" s="400"/>
      <c r="BJ16" s="400"/>
      <c r="BK16" s="400"/>
      <c r="BL16" s="400"/>
      <c r="BM16" s="401"/>
      <c r="BN16" s="419">
        <v>35919452</v>
      </c>
      <c r="BO16" s="420"/>
      <c r="BP16" s="420"/>
      <c r="BQ16" s="420"/>
      <c r="BR16" s="420"/>
      <c r="BS16" s="420"/>
      <c r="BT16" s="420"/>
      <c r="BU16" s="421"/>
      <c r="BV16" s="419">
        <v>35083390</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153</v>
      </c>
      <c r="N17" s="495"/>
      <c r="O17" s="495"/>
      <c r="P17" s="495"/>
      <c r="Q17" s="496"/>
      <c r="R17" s="497" t="s">
        <v>154</v>
      </c>
      <c r="S17" s="498"/>
      <c r="T17" s="498"/>
      <c r="U17" s="498"/>
      <c r="V17" s="499"/>
      <c r="W17" s="500" t="s">
        <v>155</v>
      </c>
      <c r="X17" s="442"/>
      <c r="Y17" s="442"/>
      <c r="Z17" s="442"/>
      <c r="AA17" s="442"/>
      <c r="AB17" s="443"/>
      <c r="AC17" s="395">
        <v>54217</v>
      </c>
      <c r="AD17" s="396"/>
      <c r="AE17" s="396"/>
      <c r="AF17" s="396"/>
      <c r="AG17" s="397"/>
      <c r="AH17" s="395">
        <v>56126</v>
      </c>
      <c r="AI17" s="396"/>
      <c r="AJ17" s="396"/>
      <c r="AK17" s="396"/>
      <c r="AL17" s="398"/>
      <c r="AM17" s="478"/>
      <c r="AN17" s="393"/>
      <c r="AO17" s="393"/>
      <c r="AP17" s="393"/>
      <c r="AQ17" s="393"/>
      <c r="AR17" s="393"/>
      <c r="AS17" s="393"/>
      <c r="AT17" s="394"/>
      <c r="AU17" s="466"/>
      <c r="AV17" s="467"/>
      <c r="AW17" s="467"/>
      <c r="AX17" s="467"/>
      <c r="AY17" s="399" t="s">
        <v>156</v>
      </c>
      <c r="AZ17" s="400"/>
      <c r="BA17" s="400"/>
      <c r="BB17" s="400"/>
      <c r="BC17" s="400"/>
      <c r="BD17" s="400"/>
      <c r="BE17" s="400"/>
      <c r="BF17" s="400"/>
      <c r="BG17" s="400"/>
      <c r="BH17" s="400"/>
      <c r="BI17" s="400"/>
      <c r="BJ17" s="400"/>
      <c r="BK17" s="400"/>
      <c r="BL17" s="400"/>
      <c r="BM17" s="401"/>
      <c r="BN17" s="419">
        <v>27063409</v>
      </c>
      <c r="BO17" s="420"/>
      <c r="BP17" s="420"/>
      <c r="BQ17" s="420"/>
      <c r="BR17" s="420"/>
      <c r="BS17" s="420"/>
      <c r="BT17" s="420"/>
      <c r="BU17" s="421"/>
      <c r="BV17" s="419">
        <v>25852527</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157</v>
      </c>
      <c r="C18" s="472"/>
      <c r="D18" s="472"/>
      <c r="E18" s="473"/>
      <c r="F18" s="473"/>
      <c r="G18" s="473"/>
      <c r="H18" s="473"/>
      <c r="I18" s="473"/>
      <c r="J18" s="473"/>
      <c r="K18" s="473"/>
      <c r="L18" s="474">
        <v>619.34</v>
      </c>
      <c r="M18" s="474"/>
      <c r="N18" s="474"/>
      <c r="O18" s="474"/>
      <c r="P18" s="474"/>
      <c r="Q18" s="474"/>
      <c r="R18" s="475"/>
      <c r="S18" s="475"/>
      <c r="T18" s="475"/>
      <c r="U18" s="475"/>
      <c r="V18" s="476"/>
      <c r="W18" s="490"/>
      <c r="X18" s="491"/>
      <c r="Y18" s="491"/>
      <c r="Z18" s="491"/>
      <c r="AA18" s="491"/>
      <c r="AB18" s="501"/>
      <c r="AC18" s="383">
        <v>76.900000000000006</v>
      </c>
      <c r="AD18" s="384"/>
      <c r="AE18" s="384"/>
      <c r="AF18" s="384"/>
      <c r="AG18" s="477"/>
      <c r="AH18" s="383">
        <v>75.5</v>
      </c>
      <c r="AI18" s="384"/>
      <c r="AJ18" s="384"/>
      <c r="AK18" s="384"/>
      <c r="AL18" s="385"/>
      <c r="AM18" s="478"/>
      <c r="AN18" s="393"/>
      <c r="AO18" s="393"/>
      <c r="AP18" s="393"/>
      <c r="AQ18" s="393"/>
      <c r="AR18" s="393"/>
      <c r="AS18" s="393"/>
      <c r="AT18" s="394"/>
      <c r="AU18" s="466"/>
      <c r="AV18" s="467"/>
      <c r="AW18" s="467"/>
      <c r="AX18" s="467"/>
      <c r="AY18" s="399" t="s">
        <v>158</v>
      </c>
      <c r="AZ18" s="400"/>
      <c r="BA18" s="400"/>
      <c r="BB18" s="400"/>
      <c r="BC18" s="400"/>
      <c r="BD18" s="400"/>
      <c r="BE18" s="400"/>
      <c r="BF18" s="400"/>
      <c r="BG18" s="400"/>
      <c r="BH18" s="400"/>
      <c r="BI18" s="400"/>
      <c r="BJ18" s="400"/>
      <c r="BK18" s="400"/>
      <c r="BL18" s="400"/>
      <c r="BM18" s="401"/>
      <c r="BN18" s="419">
        <v>40055115</v>
      </c>
      <c r="BO18" s="420"/>
      <c r="BP18" s="420"/>
      <c r="BQ18" s="420"/>
      <c r="BR18" s="420"/>
      <c r="BS18" s="420"/>
      <c r="BT18" s="420"/>
      <c r="BU18" s="421"/>
      <c r="BV18" s="419">
        <v>40179925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159</v>
      </c>
      <c r="C19" s="472"/>
      <c r="D19" s="472"/>
      <c r="E19" s="473"/>
      <c r="F19" s="473"/>
      <c r="G19" s="473"/>
      <c r="H19" s="473"/>
      <c r="I19" s="473"/>
      <c r="J19" s="473"/>
      <c r="K19" s="473"/>
      <c r="L19" s="479">
        <v>269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160</v>
      </c>
      <c r="AZ19" s="400"/>
      <c r="BA19" s="400"/>
      <c r="BB19" s="400"/>
      <c r="BC19" s="400"/>
      <c r="BD19" s="400"/>
      <c r="BE19" s="400"/>
      <c r="BF19" s="400"/>
      <c r="BG19" s="400"/>
      <c r="BH19" s="400"/>
      <c r="BI19" s="400"/>
      <c r="BJ19" s="400"/>
      <c r="BK19" s="400"/>
      <c r="BL19" s="400"/>
      <c r="BM19" s="401"/>
      <c r="BN19" s="419">
        <v>51904311</v>
      </c>
      <c r="BO19" s="420"/>
      <c r="BP19" s="420"/>
      <c r="BQ19" s="420"/>
      <c r="BR19" s="420"/>
      <c r="BS19" s="420"/>
      <c r="BT19" s="420"/>
      <c r="BU19" s="421"/>
      <c r="BV19" s="419">
        <v>50928962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161</v>
      </c>
      <c r="C20" s="472"/>
      <c r="D20" s="472"/>
      <c r="E20" s="473"/>
      <c r="F20" s="473"/>
      <c r="G20" s="473"/>
      <c r="H20" s="473"/>
      <c r="I20" s="473"/>
      <c r="J20" s="473"/>
      <c r="K20" s="473"/>
      <c r="L20" s="479">
        <v>80175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162</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163</v>
      </c>
      <c r="C22" s="433"/>
      <c r="D22" s="434"/>
      <c r="E22" s="441" t="s">
        <v>1</v>
      </c>
      <c r="F22" s="442"/>
      <c r="G22" s="442"/>
      <c r="H22" s="442"/>
      <c r="I22" s="442"/>
      <c r="J22" s="442"/>
      <c r="K22" s="443"/>
      <c r="L22" s="441" t="s">
        <v>164</v>
      </c>
      <c r="M22" s="442"/>
      <c r="N22" s="442"/>
      <c r="O22" s="442"/>
      <c r="P22" s="443"/>
      <c r="Q22" s="447" t="s">
        <v>165</v>
      </c>
      <c r="R22" s="448"/>
      <c r="S22" s="448"/>
      <c r="T22" s="448"/>
      <c r="U22" s="448"/>
      <c r="V22" s="449"/>
      <c r="W22" s="453" t="s">
        <v>166</v>
      </c>
      <c r="X22" s="433"/>
      <c r="Y22" s="434"/>
      <c r="Z22" s="441" t="s">
        <v>1</v>
      </c>
      <c r="AA22" s="442"/>
      <c r="AB22" s="442"/>
      <c r="AC22" s="442"/>
      <c r="AD22" s="442"/>
      <c r="AE22" s="442"/>
      <c r="AF22" s="442"/>
      <c r="AG22" s="443"/>
      <c r="AH22" s="458" t="s">
        <v>167</v>
      </c>
      <c r="AI22" s="442"/>
      <c r="AJ22" s="442"/>
      <c r="AK22" s="442"/>
      <c r="AL22" s="443"/>
      <c r="AM22" s="458" t="s">
        <v>168</v>
      </c>
      <c r="AN22" s="459"/>
      <c r="AO22" s="459"/>
      <c r="AP22" s="459"/>
      <c r="AQ22" s="459"/>
      <c r="AR22" s="460"/>
      <c r="AS22" s="447" t="s">
        <v>165</v>
      </c>
      <c r="AT22" s="448"/>
      <c r="AU22" s="448"/>
      <c r="AV22" s="448"/>
      <c r="AW22" s="448"/>
      <c r="AX22" s="464"/>
      <c r="AY22" s="411" t="s">
        <v>169</v>
      </c>
      <c r="AZ22" s="412"/>
      <c r="BA22" s="412"/>
      <c r="BB22" s="412"/>
      <c r="BC22" s="412"/>
      <c r="BD22" s="412"/>
      <c r="BE22" s="412"/>
      <c r="BF22" s="412"/>
      <c r="BG22" s="412"/>
      <c r="BH22" s="412"/>
      <c r="BI22" s="412"/>
      <c r="BJ22" s="412"/>
      <c r="BK22" s="412"/>
      <c r="BL22" s="412"/>
      <c r="BM22" s="413"/>
      <c r="BN22" s="414">
        <v>73378583</v>
      </c>
      <c r="BO22" s="415"/>
      <c r="BP22" s="415"/>
      <c r="BQ22" s="415"/>
      <c r="BR22" s="415"/>
      <c r="BS22" s="415"/>
      <c r="BT22" s="415"/>
      <c r="BU22" s="416"/>
      <c r="BV22" s="414">
        <v>78330258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170</v>
      </c>
      <c r="AZ23" s="400"/>
      <c r="BA23" s="400"/>
      <c r="BB23" s="400"/>
      <c r="BC23" s="400"/>
      <c r="BD23" s="400"/>
      <c r="BE23" s="400"/>
      <c r="BF23" s="400"/>
      <c r="BG23" s="400"/>
      <c r="BH23" s="400"/>
      <c r="BI23" s="400"/>
      <c r="BJ23" s="400"/>
      <c r="BK23" s="400"/>
      <c r="BL23" s="400"/>
      <c r="BM23" s="401"/>
      <c r="BN23" s="419">
        <v>46735551</v>
      </c>
      <c r="BO23" s="420"/>
      <c r="BP23" s="420"/>
      <c r="BQ23" s="420"/>
      <c r="BR23" s="420"/>
      <c r="BS23" s="420"/>
      <c r="BT23" s="420"/>
      <c r="BU23" s="421"/>
      <c r="BV23" s="419">
        <v>50699854</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171</v>
      </c>
      <c r="F24" s="393"/>
      <c r="G24" s="393"/>
      <c r="H24" s="393"/>
      <c r="I24" s="393"/>
      <c r="J24" s="393"/>
      <c r="K24" s="394"/>
      <c r="L24" s="395">
        <v>1</v>
      </c>
      <c r="M24" s="396"/>
      <c r="N24" s="396"/>
      <c r="O24" s="396"/>
      <c r="P24" s="397"/>
      <c r="Q24" s="395">
        <v>10050</v>
      </c>
      <c r="R24" s="396"/>
      <c r="S24" s="396"/>
      <c r="T24" s="396"/>
      <c r="U24" s="396"/>
      <c r="V24" s="397"/>
      <c r="W24" s="454"/>
      <c r="X24" s="436"/>
      <c r="Y24" s="437"/>
      <c r="Z24" s="392" t="s">
        <v>172</v>
      </c>
      <c r="AA24" s="393"/>
      <c r="AB24" s="393"/>
      <c r="AC24" s="393"/>
      <c r="AD24" s="393"/>
      <c r="AE24" s="393"/>
      <c r="AF24" s="393"/>
      <c r="AG24" s="394"/>
      <c r="AH24" s="395">
        <v>1139</v>
      </c>
      <c r="AI24" s="396"/>
      <c r="AJ24" s="396"/>
      <c r="AK24" s="396"/>
      <c r="AL24" s="397"/>
      <c r="AM24" s="395">
        <v>3382830</v>
      </c>
      <c r="AN24" s="396"/>
      <c r="AO24" s="396"/>
      <c r="AP24" s="396"/>
      <c r="AQ24" s="396"/>
      <c r="AR24" s="397"/>
      <c r="AS24" s="395">
        <v>2970</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46890923</v>
      </c>
      <c r="BO24" s="420"/>
      <c r="BP24" s="420"/>
      <c r="BQ24" s="420"/>
      <c r="BR24" s="420"/>
      <c r="BS24" s="420"/>
      <c r="BT24" s="420"/>
      <c r="BU24" s="421"/>
      <c r="BV24" s="419">
        <v>49826766</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174</v>
      </c>
      <c r="F25" s="393"/>
      <c r="G25" s="393"/>
      <c r="H25" s="393"/>
      <c r="I25" s="393"/>
      <c r="J25" s="393"/>
      <c r="K25" s="394"/>
      <c r="L25" s="395">
        <v>2</v>
      </c>
      <c r="M25" s="396"/>
      <c r="N25" s="396"/>
      <c r="O25" s="396"/>
      <c r="P25" s="397"/>
      <c r="Q25" s="395">
        <v>8050</v>
      </c>
      <c r="R25" s="396"/>
      <c r="S25" s="396"/>
      <c r="T25" s="396"/>
      <c r="U25" s="396"/>
      <c r="V25" s="397"/>
      <c r="W25" s="454"/>
      <c r="X25" s="436"/>
      <c r="Y25" s="437"/>
      <c r="Z25" s="392" t="s">
        <v>175</v>
      </c>
      <c r="AA25" s="393"/>
      <c r="AB25" s="393"/>
      <c r="AC25" s="393"/>
      <c r="AD25" s="393"/>
      <c r="AE25" s="393"/>
      <c r="AF25" s="393"/>
      <c r="AG25" s="394"/>
      <c r="AH25" s="395">
        <v>187</v>
      </c>
      <c r="AI25" s="396"/>
      <c r="AJ25" s="396"/>
      <c r="AK25" s="396"/>
      <c r="AL25" s="397"/>
      <c r="AM25" s="395">
        <v>577456</v>
      </c>
      <c r="AN25" s="396"/>
      <c r="AO25" s="396"/>
      <c r="AP25" s="396"/>
      <c r="AQ25" s="396"/>
      <c r="AR25" s="397"/>
      <c r="AS25" s="395">
        <v>3088</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30166288</v>
      </c>
      <c r="BO25" s="415"/>
      <c r="BP25" s="415"/>
      <c r="BQ25" s="415"/>
      <c r="BR25" s="415"/>
      <c r="BS25" s="415"/>
      <c r="BT25" s="415"/>
      <c r="BU25" s="416"/>
      <c r="BV25" s="414">
        <v>32180002</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177</v>
      </c>
      <c r="F26" s="393"/>
      <c r="G26" s="393"/>
      <c r="H26" s="393"/>
      <c r="I26" s="393"/>
      <c r="J26" s="393"/>
      <c r="K26" s="394"/>
      <c r="L26" s="395">
        <v>1</v>
      </c>
      <c r="M26" s="396"/>
      <c r="N26" s="396"/>
      <c r="O26" s="396"/>
      <c r="P26" s="397"/>
      <c r="Q26" s="395">
        <v>6930</v>
      </c>
      <c r="R26" s="396"/>
      <c r="S26" s="396"/>
      <c r="T26" s="396"/>
      <c r="U26" s="396"/>
      <c r="V26" s="397"/>
      <c r="W26" s="454"/>
      <c r="X26" s="436"/>
      <c r="Y26" s="437"/>
      <c r="Z26" s="392" t="s">
        <v>178</v>
      </c>
      <c r="AA26" s="430"/>
      <c r="AB26" s="430"/>
      <c r="AC26" s="430"/>
      <c r="AD26" s="430"/>
      <c r="AE26" s="430"/>
      <c r="AF26" s="430"/>
      <c r="AG26" s="431"/>
      <c r="AH26" s="395">
        <v>43</v>
      </c>
      <c r="AI26" s="396"/>
      <c r="AJ26" s="396"/>
      <c r="AK26" s="396"/>
      <c r="AL26" s="397"/>
      <c r="AM26" s="395">
        <v>119798</v>
      </c>
      <c r="AN26" s="396"/>
      <c r="AO26" s="396"/>
      <c r="AP26" s="396"/>
      <c r="AQ26" s="396"/>
      <c r="AR26" s="397"/>
      <c r="AS26" s="395">
        <v>2786</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v>15520</v>
      </c>
      <c r="BO26" s="420"/>
      <c r="BP26" s="420"/>
      <c r="BQ26" s="420"/>
      <c r="BR26" s="420"/>
      <c r="BS26" s="420"/>
      <c r="BT26" s="420"/>
      <c r="BU26" s="421"/>
      <c r="BV26" s="419">
        <v>24526</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180</v>
      </c>
      <c r="F27" s="393"/>
      <c r="G27" s="393"/>
      <c r="H27" s="393"/>
      <c r="I27" s="393"/>
      <c r="J27" s="393"/>
      <c r="K27" s="394"/>
      <c r="L27" s="395">
        <v>1</v>
      </c>
      <c r="M27" s="396"/>
      <c r="N27" s="396"/>
      <c r="O27" s="396"/>
      <c r="P27" s="397"/>
      <c r="Q27" s="395">
        <v>5800</v>
      </c>
      <c r="R27" s="396"/>
      <c r="S27" s="396"/>
      <c r="T27" s="396"/>
      <c r="U27" s="396"/>
      <c r="V27" s="397"/>
      <c r="W27" s="454"/>
      <c r="X27" s="436"/>
      <c r="Y27" s="437"/>
      <c r="Z27" s="392" t="s">
        <v>181</v>
      </c>
      <c r="AA27" s="393"/>
      <c r="AB27" s="393"/>
      <c r="AC27" s="393"/>
      <c r="AD27" s="393"/>
      <c r="AE27" s="393"/>
      <c r="AF27" s="393"/>
      <c r="AG27" s="394"/>
      <c r="AH27" s="395">
        <v>53</v>
      </c>
      <c r="AI27" s="396"/>
      <c r="AJ27" s="396"/>
      <c r="AK27" s="396"/>
      <c r="AL27" s="397"/>
      <c r="AM27" s="395">
        <v>215483</v>
      </c>
      <c r="AN27" s="396"/>
      <c r="AO27" s="396"/>
      <c r="AP27" s="396"/>
      <c r="AQ27" s="396"/>
      <c r="AR27" s="397"/>
      <c r="AS27" s="395">
        <v>4066</v>
      </c>
      <c r="AT27" s="396"/>
      <c r="AU27" s="396"/>
      <c r="AV27" s="396"/>
      <c r="AW27" s="396"/>
      <c r="AX27" s="398"/>
      <c r="AY27" s="425" t="s">
        <v>182</v>
      </c>
      <c r="AZ27" s="426"/>
      <c r="BA27" s="426"/>
      <c r="BB27" s="426"/>
      <c r="BC27" s="426"/>
      <c r="BD27" s="426"/>
      <c r="BE27" s="426"/>
      <c r="BF27" s="426"/>
      <c r="BG27" s="426"/>
      <c r="BH27" s="426"/>
      <c r="BI27" s="426"/>
      <c r="BJ27" s="426"/>
      <c r="BK27" s="426"/>
      <c r="BL27" s="426"/>
      <c r="BM27" s="427"/>
      <c r="BN27" s="422" t="s">
        <v>183</v>
      </c>
      <c r="BO27" s="423"/>
      <c r="BP27" s="423"/>
      <c r="BQ27" s="423"/>
      <c r="BR27" s="423"/>
      <c r="BS27" s="423"/>
      <c r="BT27" s="423"/>
      <c r="BU27" s="424"/>
      <c r="BV27" s="422" t="s">
        <v>128</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184</v>
      </c>
      <c r="F28" s="393"/>
      <c r="G28" s="393"/>
      <c r="H28" s="393"/>
      <c r="I28" s="393"/>
      <c r="J28" s="393"/>
      <c r="K28" s="394"/>
      <c r="L28" s="395">
        <v>1</v>
      </c>
      <c r="M28" s="396"/>
      <c r="N28" s="396"/>
      <c r="O28" s="396"/>
      <c r="P28" s="397"/>
      <c r="Q28" s="395">
        <v>5100</v>
      </c>
      <c r="R28" s="396"/>
      <c r="S28" s="396"/>
      <c r="T28" s="396"/>
      <c r="U28" s="396"/>
      <c r="V28" s="397"/>
      <c r="W28" s="454"/>
      <c r="X28" s="436"/>
      <c r="Y28" s="437"/>
      <c r="Z28" s="392" t="s">
        <v>185</v>
      </c>
      <c r="AA28" s="393"/>
      <c r="AB28" s="393"/>
      <c r="AC28" s="393"/>
      <c r="AD28" s="393"/>
      <c r="AE28" s="393"/>
      <c r="AF28" s="393"/>
      <c r="AG28" s="394"/>
      <c r="AH28" s="395" t="s">
        <v>183</v>
      </c>
      <c r="AI28" s="396"/>
      <c r="AJ28" s="396"/>
      <c r="AK28" s="396"/>
      <c r="AL28" s="397"/>
      <c r="AM28" s="395" t="s">
        <v>183</v>
      </c>
      <c r="AN28" s="396"/>
      <c r="AO28" s="396"/>
      <c r="AP28" s="396"/>
      <c r="AQ28" s="396"/>
      <c r="AR28" s="397"/>
      <c r="AS28" s="395" t="s">
        <v>183</v>
      </c>
      <c r="AT28" s="396"/>
      <c r="AU28" s="396"/>
      <c r="AV28" s="396"/>
      <c r="AW28" s="396"/>
      <c r="AX28" s="398"/>
      <c r="AY28" s="402" t="s">
        <v>186</v>
      </c>
      <c r="AZ28" s="403"/>
      <c r="BA28" s="403"/>
      <c r="BB28" s="404"/>
      <c r="BC28" s="411" t="s">
        <v>50</v>
      </c>
      <c r="BD28" s="412"/>
      <c r="BE28" s="412"/>
      <c r="BF28" s="412"/>
      <c r="BG28" s="412"/>
      <c r="BH28" s="412"/>
      <c r="BI28" s="412"/>
      <c r="BJ28" s="412"/>
      <c r="BK28" s="412"/>
      <c r="BL28" s="412"/>
      <c r="BM28" s="413"/>
      <c r="BN28" s="414">
        <v>2910794</v>
      </c>
      <c r="BO28" s="415"/>
      <c r="BP28" s="415"/>
      <c r="BQ28" s="415"/>
      <c r="BR28" s="415"/>
      <c r="BS28" s="415"/>
      <c r="BT28" s="415"/>
      <c r="BU28" s="416"/>
      <c r="BV28" s="414">
        <v>1681337</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187</v>
      </c>
      <c r="F29" s="393"/>
      <c r="G29" s="393"/>
      <c r="H29" s="393"/>
      <c r="I29" s="393"/>
      <c r="J29" s="393"/>
      <c r="K29" s="394"/>
      <c r="L29" s="395">
        <v>27</v>
      </c>
      <c r="M29" s="396"/>
      <c r="N29" s="396"/>
      <c r="O29" s="396"/>
      <c r="P29" s="397"/>
      <c r="Q29" s="395">
        <v>4700</v>
      </c>
      <c r="R29" s="396"/>
      <c r="S29" s="396"/>
      <c r="T29" s="396"/>
      <c r="U29" s="396"/>
      <c r="V29" s="397"/>
      <c r="W29" s="455"/>
      <c r="X29" s="456"/>
      <c r="Y29" s="457"/>
      <c r="Z29" s="392" t="s">
        <v>188</v>
      </c>
      <c r="AA29" s="393"/>
      <c r="AB29" s="393"/>
      <c r="AC29" s="393"/>
      <c r="AD29" s="393"/>
      <c r="AE29" s="393"/>
      <c r="AF29" s="393"/>
      <c r="AG29" s="394"/>
      <c r="AH29" s="395">
        <v>1192</v>
      </c>
      <c r="AI29" s="396"/>
      <c r="AJ29" s="396"/>
      <c r="AK29" s="396"/>
      <c r="AL29" s="397"/>
      <c r="AM29" s="395">
        <v>3598313</v>
      </c>
      <c r="AN29" s="396"/>
      <c r="AO29" s="396"/>
      <c r="AP29" s="396"/>
      <c r="AQ29" s="396"/>
      <c r="AR29" s="397"/>
      <c r="AS29" s="395">
        <v>3019</v>
      </c>
      <c r="AT29" s="396"/>
      <c r="AU29" s="396"/>
      <c r="AV29" s="396"/>
      <c r="AW29" s="396"/>
      <c r="AX29" s="398"/>
      <c r="AY29" s="405"/>
      <c r="AZ29" s="406"/>
      <c r="BA29" s="406"/>
      <c r="BB29" s="407"/>
      <c r="BC29" s="399" t="s">
        <v>189</v>
      </c>
      <c r="BD29" s="400"/>
      <c r="BE29" s="400"/>
      <c r="BF29" s="400"/>
      <c r="BG29" s="400"/>
      <c r="BH29" s="400"/>
      <c r="BI29" s="400"/>
      <c r="BJ29" s="400"/>
      <c r="BK29" s="400"/>
      <c r="BL29" s="400"/>
      <c r="BM29" s="401"/>
      <c r="BN29" s="419">
        <v>756</v>
      </c>
      <c r="BO29" s="420"/>
      <c r="BP29" s="420"/>
      <c r="BQ29" s="420"/>
      <c r="BR29" s="420"/>
      <c r="BS29" s="420"/>
      <c r="BT29" s="420"/>
      <c r="BU29" s="421"/>
      <c r="BV29" s="419">
        <v>755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190</v>
      </c>
      <c r="X30" s="381"/>
      <c r="Y30" s="381"/>
      <c r="Z30" s="381"/>
      <c r="AA30" s="381"/>
      <c r="AB30" s="381"/>
      <c r="AC30" s="381"/>
      <c r="AD30" s="381"/>
      <c r="AE30" s="381"/>
      <c r="AF30" s="381"/>
      <c r="AG30" s="382"/>
      <c r="AH30" s="383">
        <v>99.2</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5545556</v>
      </c>
      <c r="BO30" s="423"/>
      <c r="BP30" s="423"/>
      <c r="BQ30" s="423"/>
      <c r="BR30" s="423"/>
      <c r="BS30" s="423"/>
      <c r="BT30" s="423"/>
      <c r="BU30" s="424"/>
      <c r="BV30" s="422">
        <v>5022449</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191</v>
      </c>
      <c r="D32" s="372"/>
      <c r="E32" s="372"/>
      <c r="F32" s="372"/>
      <c r="G32" s="372"/>
      <c r="H32" s="372"/>
      <c r="I32" s="372"/>
      <c r="J32" s="372"/>
      <c r="K32" s="372"/>
      <c r="L32" s="372"/>
      <c r="M32" s="372"/>
      <c r="N32" s="372"/>
      <c r="O32" s="372"/>
      <c r="P32" s="372"/>
      <c r="Q32" s="372"/>
      <c r="R32" s="372"/>
      <c r="S32" s="372"/>
      <c r="U32" s="373" t="s">
        <v>192</v>
      </c>
      <c r="V32" s="373"/>
      <c r="W32" s="373"/>
      <c r="X32" s="373"/>
      <c r="Y32" s="373"/>
      <c r="Z32" s="373"/>
      <c r="AA32" s="373"/>
      <c r="AB32" s="373"/>
      <c r="AC32" s="373"/>
      <c r="AD32" s="373"/>
      <c r="AE32" s="373"/>
      <c r="AF32" s="373"/>
      <c r="AG32" s="373"/>
      <c r="AH32" s="373"/>
      <c r="AI32" s="373"/>
      <c r="AJ32" s="373"/>
      <c r="AK32" s="373"/>
      <c r="AM32" s="373" t="s">
        <v>193</v>
      </c>
      <c r="AN32" s="373"/>
      <c r="AO32" s="373"/>
      <c r="AP32" s="373"/>
      <c r="AQ32" s="373"/>
      <c r="AR32" s="373"/>
      <c r="AS32" s="373"/>
      <c r="AT32" s="373"/>
      <c r="AU32" s="373"/>
      <c r="AV32" s="373"/>
      <c r="AW32" s="373"/>
      <c r="AX32" s="373"/>
      <c r="AY32" s="373"/>
      <c r="AZ32" s="373"/>
      <c r="BA32" s="373"/>
      <c r="BB32" s="373"/>
      <c r="BC32" s="373"/>
      <c r="BE32" s="373" t="s">
        <v>194</v>
      </c>
      <c r="BF32" s="373"/>
      <c r="BG32" s="373"/>
      <c r="BH32" s="373"/>
      <c r="BI32" s="373"/>
      <c r="BJ32" s="373"/>
      <c r="BK32" s="373"/>
      <c r="BL32" s="373"/>
      <c r="BM32" s="373"/>
      <c r="BN32" s="373"/>
      <c r="BO32" s="373"/>
      <c r="BP32" s="373"/>
      <c r="BQ32" s="373"/>
      <c r="BR32" s="373"/>
      <c r="BS32" s="373"/>
      <c r="BT32" s="373"/>
      <c r="BU32" s="373"/>
      <c r="BW32" s="373" t="s">
        <v>195</v>
      </c>
      <c r="BX32" s="373"/>
      <c r="BY32" s="373"/>
      <c r="BZ32" s="373"/>
      <c r="CA32" s="373"/>
      <c r="CB32" s="373"/>
      <c r="CC32" s="373"/>
      <c r="CD32" s="373"/>
      <c r="CE32" s="373"/>
      <c r="CF32" s="373"/>
      <c r="CG32" s="373"/>
      <c r="CH32" s="373"/>
      <c r="CI32" s="373"/>
      <c r="CJ32" s="373"/>
      <c r="CK32" s="373"/>
      <c r="CL32" s="373"/>
      <c r="CM32" s="373"/>
      <c r="CO32" s="373" t="s">
        <v>196</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203</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IF('各会計、関係団体の財政状況及び健全化判断比率'!B33="","",'各会計、関係団体の財政状況及び健全化判断比率'!B33)</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とかち広域消防事務組合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帯広市休日夜間急病対策協会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中島霊園事業会計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IF('各会計、関係団体の財政状況及び健全化判断比率'!B34="","",'各会計、関係団体の財政状況及び健全化判断比率'!B34)</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十勝圏複合事務組合</v>
      </c>
      <c r="BZ35" s="368"/>
      <c r="CA35" s="368"/>
      <c r="CB35" s="368"/>
      <c r="CC35" s="368"/>
      <c r="CD35" s="368"/>
      <c r="CE35" s="368"/>
      <c r="CF35" s="368"/>
      <c r="CG35" s="368"/>
      <c r="CH35" s="368"/>
      <c r="CI35" s="368"/>
      <c r="CJ35" s="368"/>
      <c r="CK35" s="368"/>
      <c r="CL35" s="368"/>
      <c r="CM35" s="368"/>
      <c r="CN35" s="181"/>
      <c r="CO35" s="367">
        <f t="shared" ref="CO35:CO43" si="3">IF(CQ35="","",CO34+1)</f>
        <v>14</v>
      </c>
      <c r="CP35" s="367"/>
      <c r="CQ35" s="368" t="str">
        <f>IF('各会計、関係団体の財政状況及び健全化判断比率'!BS8="","",'各会計、関係団体の財政状況及び健全化判断比率'!BS8)</f>
        <v>帯広市文化スポーツ振興財団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十勝中部広域水道企業団</v>
      </c>
      <c r="BZ36" s="368"/>
      <c r="CA36" s="368"/>
      <c r="CB36" s="368"/>
      <c r="CC36" s="368"/>
      <c r="CD36" s="368"/>
      <c r="CE36" s="368"/>
      <c r="CF36" s="368"/>
      <c r="CG36" s="368"/>
      <c r="CH36" s="368"/>
      <c r="CI36" s="368"/>
      <c r="CJ36" s="368"/>
      <c r="CK36" s="368"/>
      <c r="CL36" s="368"/>
      <c r="CM36" s="368"/>
      <c r="CN36" s="181"/>
      <c r="CO36" s="367">
        <f t="shared" si="3"/>
        <v>15</v>
      </c>
      <c r="CP36" s="367"/>
      <c r="CQ36" s="368" t="str">
        <f>IF('各会計、関係団体の財政状況及び健全化判断比率'!BS9="","",'各会計、関係団体の財政状況及び健全化判断比率'!BS9)</f>
        <v>帯広市農業振興公社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ばんえい競馬会計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f t="shared" si="3"/>
        <v>16</v>
      </c>
      <c r="CP37" s="367"/>
      <c r="CQ37" s="368" t="str">
        <f>IF('各会計、関係団体の財政状況及び健全化判断比率'!BS10="","",'各会計、関係団体の財政状況及び健全化判断比率'!BS10)</f>
        <v>帯広市土地開発公社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7</v>
      </c>
      <c r="V38" s="367"/>
      <c r="W38" s="368" t="str">
        <f>IF('各会計、関係団体の財政状況及び健全化判断比率'!B32="","",'各会計、関係団体の財政状況及び健全化判断比率'!B32)</f>
        <v>駐車場事業会計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ce3+dfuZxzkZlKDTzrA+6pW2lsEixda+NV3BTgasgJ8tjCYEzFK1jqRhgQIT5hQtqZoCAcroHglD13mlLog87g==" saltValue="bQjvmQc7FlOahWzuqKeqA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51" t="s">
        <v>558</v>
      </c>
      <c r="D34" s="1151"/>
      <c r="E34" s="1152"/>
      <c r="F34" s="32">
        <v>5.56</v>
      </c>
      <c r="G34" s="33">
        <v>5.67</v>
      </c>
      <c r="H34" s="33">
        <v>6</v>
      </c>
      <c r="I34" s="33">
        <v>5.52</v>
      </c>
      <c r="J34" s="34">
        <v>5.41</v>
      </c>
      <c r="K34" s="22"/>
      <c r="L34" s="22"/>
      <c r="M34" s="22"/>
      <c r="N34" s="22"/>
      <c r="O34" s="22"/>
      <c r="P34" s="22"/>
    </row>
    <row r="35" spans="1:16" ht="39" customHeight="1" x14ac:dyDescent="0.2">
      <c r="A35" s="22"/>
      <c r="B35" s="35"/>
      <c r="C35" s="1145" t="s">
        <v>559</v>
      </c>
      <c r="D35" s="1146"/>
      <c r="E35" s="1147"/>
      <c r="F35" s="36">
        <v>2.1</v>
      </c>
      <c r="G35" s="37">
        <v>0.85</v>
      </c>
      <c r="H35" s="37">
        <v>3.05</v>
      </c>
      <c r="I35" s="37">
        <v>5.25</v>
      </c>
      <c r="J35" s="38">
        <v>4.76</v>
      </c>
      <c r="K35" s="22"/>
      <c r="L35" s="22"/>
      <c r="M35" s="22"/>
      <c r="N35" s="22"/>
      <c r="O35" s="22"/>
      <c r="P35" s="22"/>
    </row>
    <row r="36" spans="1:16" ht="39" customHeight="1" x14ac:dyDescent="0.2">
      <c r="A36" s="22"/>
      <c r="B36" s="35"/>
      <c r="C36" s="1145" t="s">
        <v>560</v>
      </c>
      <c r="D36" s="1146"/>
      <c r="E36" s="1147"/>
      <c r="F36" s="36">
        <v>2.66</v>
      </c>
      <c r="G36" s="37">
        <v>2.76</v>
      </c>
      <c r="H36" s="37">
        <v>3.22</v>
      </c>
      <c r="I36" s="37">
        <v>3.51</v>
      </c>
      <c r="J36" s="38">
        <v>3.36</v>
      </c>
      <c r="K36" s="22"/>
      <c r="L36" s="22"/>
      <c r="M36" s="22"/>
      <c r="N36" s="22"/>
      <c r="O36" s="22"/>
      <c r="P36" s="22"/>
    </row>
    <row r="37" spans="1:16" ht="39" customHeight="1" x14ac:dyDescent="0.2">
      <c r="A37" s="22"/>
      <c r="B37" s="35"/>
      <c r="C37" s="1145" t="s">
        <v>561</v>
      </c>
      <c r="D37" s="1146"/>
      <c r="E37" s="1147"/>
      <c r="F37" s="36">
        <v>1.2</v>
      </c>
      <c r="G37" s="37">
        <v>0.78</v>
      </c>
      <c r="H37" s="37">
        <v>1.1499999999999999</v>
      </c>
      <c r="I37" s="37">
        <v>1.1499999999999999</v>
      </c>
      <c r="J37" s="38">
        <v>1.58</v>
      </c>
      <c r="K37" s="22"/>
      <c r="L37" s="22"/>
      <c r="M37" s="22"/>
      <c r="N37" s="22"/>
      <c r="O37" s="22"/>
      <c r="P37" s="22"/>
    </row>
    <row r="38" spans="1:16" ht="39" customHeight="1" x14ac:dyDescent="0.2">
      <c r="A38" s="22"/>
      <c r="B38" s="35"/>
      <c r="C38" s="1145" t="s">
        <v>562</v>
      </c>
      <c r="D38" s="1146"/>
      <c r="E38" s="1147"/>
      <c r="F38" s="36">
        <v>0.16</v>
      </c>
      <c r="G38" s="37">
        <v>0.16</v>
      </c>
      <c r="H38" s="37">
        <v>0.85</v>
      </c>
      <c r="I38" s="37">
        <v>0.36</v>
      </c>
      <c r="J38" s="38">
        <v>0.31</v>
      </c>
      <c r="K38" s="22"/>
      <c r="L38" s="22"/>
      <c r="M38" s="22"/>
      <c r="N38" s="22"/>
      <c r="O38" s="22"/>
      <c r="P38" s="22"/>
    </row>
    <row r="39" spans="1:16" ht="39" customHeight="1" x14ac:dyDescent="0.2">
      <c r="A39" s="22"/>
      <c r="B39" s="35"/>
      <c r="C39" s="1145" t="s">
        <v>563</v>
      </c>
      <c r="D39" s="1146"/>
      <c r="E39" s="1147"/>
      <c r="F39" s="36">
        <v>0.48</v>
      </c>
      <c r="G39" s="37">
        <v>0.67</v>
      </c>
      <c r="H39" s="37">
        <v>0.48</v>
      </c>
      <c r="I39" s="37">
        <v>0.21</v>
      </c>
      <c r="J39" s="38">
        <v>0.28000000000000003</v>
      </c>
      <c r="K39" s="22"/>
      <c r="L39" s="22"/>
      <c r="M39" s="22"/>
      <c r="N39" s="22"/>
      <c r="O39" s="22"/>
      <c r="P39" s="22"/>
    </row>
    <row r="40" spans="1:16" ht="39" customHeight="1" x14ac:dyDescent="0.2">
      <c r="A40" s="22"/>
      <c r="B40" s="35"/>
      <c r="C40" s="1145" t="s">
        <v>564</v>
      </c>
      <c r="D40" s="1146"/>
      <c r="E40" s="1147"/>
      <c r="F40" s="36">
        <v>0.21</v>
      </c>
      <c r="G40" s="37">
        <v>0.21</v>
      </c>
      <c r="H40" s="37">
        <v>0.22</v>
      </c>
      <c r="I40" s="37">
        <v>0.21</v>
      </c>
      <c r="J40" s="38">
        <v>0.23</v>
      </c>
      <c r="K40" s="22"/>
      <c r="L40" s="22"/>
      <c r="M40" s="22"/>
      <c r="N40" s="22"/>
      <c r="O40" s="22"/>
      <c r="P40" s="22"/>
    </row>
    <row r="41" spans="1:16" ht="39" customHeight="1" x14ac:dyDescent="0.2">
      <c r="A41" s="22"/>
      <c r="B41" s="35"/>
      <c r="C41" s="1145" t="s">
        <v>565</v>
      </c>
      <c r="D41" s="1146"/>
      <c r="E41" s="1147"/>
      <c r="F41" s="36">
        <v>0</v>
      </c>
      <c r="G41" s="37">
        <v>0</v>
      </c>
      <c r="H41" s="37">
        <v>0</v>
      </c>
      <c r="I41" s="37">
        <v>0</v>
      </c>
      <c r="J41" s="38">
        <v>0</v>
      </c>
      <c r="K41" s="22"/>
      <c r="L41" s="22"/>
      <c r="M41" s="22"/>
      <c r="N41" s="22"/>
      <c r="O41" s="22"/>
      <c r="P41" s="22"/>
    </row>
    <row r="42" spans="1:16" ht="39" customHeight="1" x14ac:dyDescent="0.2">
      <c r="A42" s="22"/>
      <c r="B42" s="39"/>
      <c r="C42" s="1145" t="s">
        <v>566</v>
      </c>
      <c r="D42" s="1146"/>
      <c r="E42" s="1147"/>
      <c r="F42" s="36" t="s">
        <v>512</v>
      </c>
      <c r="G42" s="37" t="s">
        <v>512</v>
      </c>
      <c r="H42" s="37" t="s">
        <v>512</v>
      </c>
      <c r="I42" s="37" t="s">
        <v>512</v>
      </c>
      <c r="J42" s="38" t="s">
        <v>512</v>
      </c>
      <c r="K42" s="22"/>
      <c r="L42" s="22"/>
      <c r="M42" s="22"/>
      <c r="N42" s="22"/>
      <c r="O42" s="22"/>
      <c r="P42" s="22"/>
    </row>
    <row r="43" spans="1:16" ht="39" customHeight="1" thickBot="1" x14ac:dyDescent="0.25">
      <c r="A43" s="22"/>
      <c r="B43" s="40"/>
      <c r="C43" s="1148" t="s">
        <v>567</v>
      </c>
      <c r="D43" s="1149"/>
      <c r="E43" s="1150"/>
      <c r="F43" s="41">
        <v>0.02</v>
      </c>
      <c r="G43" s="42">
        <v>0.03</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dHpFmIf6IIPaUeZ8JA5iuUG7YeUlaKKH4agBTRbzy3ZjQu2Ax9vrK2ncmaPdjrAAakx4Qh5KrBsfPVUDdteX5Q==" saltValue="WR3BaGxRTHSaYdznU/9y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8970</v>
      </c>
      <c r="L45" s="60">
        <v>8862</v>
      </c>
      <c r="M45" s="60">
        <v>8487</v>
      </c>
      <c r="N45" s="60">
        <v>8335</v>
      </c>
      <c r="O45" s="61">
        <v>8160</v>
      </c>
      <c r="P45" s="48"/>
      <c r="Q45" s="48"/>
      <c r="R45" s="48"/>
      <c r="S45" s="48"/>
      <c r="T45" s="48"/>
      <c r="U45" s="48"/>
    </row>
    <row r="46" spans="1:21" ht="30.75" customHeight="1" x14ac:dyDescent="0.2">
      <c r="A46" s="48"/>
      <c r="B46" s="1178"/>
      <c r="C46" s="1179"/>
      <c r="D46" s="62"/>
      <c r="E46" s="1155" t="s">
        <v>13</v>
      </c>
      <c r="F46" s="1155"/>
      <c r="G46" s="1155"/>
      <c r="H46" s="1155"/>
      <c r="I46" s="1155"/>
      <c r="J46" s="1156"/>
      <c r="K46" s="63">
        <v>26</v>
      </c>
      <c r="L46" s="64" t="s">
        <v>512</v>
      </c>
      <c r="M46" s="64" t="s">
        <v>512</v>
      </c>
      <c r="N46" s="64" t="s">
        <v>512</v>
      </c>
      <c r="O46" s="65" t="s">
        <v>512</v>
      </c>
      <c r="P46" s="48"/>
      <c r="Q46" s="48"/>
      <c r="R46" s="48"/>
      <c r="S46" s="48"/>
      <c r="T46" s="48"/>
      <c r="U46" s="48"/>
    </row>
    <row r="47" spans="1:21" ht="30.75" customHeight="1" x14ac:dyDescent="0.2">
      <c r="A47" s="48"/>
      <c r="B47" s="1178"/>
      <c r="C47" s="1179"/>
      <c r="D47" s="62"/>
      <c r="E47" s="1155" t="s">
        <v>14</v>
      </c>
      <c r="F47" s="1155"/>
      <c r="G47" s="1155"/>
      <c r="H47" s="1155"/>
      <c r="I47" s="1155"/>
      <c r="J47" s="1156"/>
      <c r="K47" s="63">
        <v>7</v>
      </c>
      <c r="L47" s="64" t="s">
        <v>512</v>
      </c>
      <c r="M47" s="64" t="s">
        <v>512</v>
      </c>
      <c r="N47" s="64">
        <v>13</v>
      </c>
      <c r="O47" s="65" t="s">
        <v>512</v>
      </c>
      <c r="P47" s="48"/>
      <c r="Q47" s="48"/>
      <c r="R47" s="48"/>
      <c r="S47" s="48"/>
      <c r="T47" s="48"/>
      <c r="U47" s="48"/>
    </row>
    <row r="48" spans="1:21" ht="30.75" customHeight="1" x14ac:dyDescent="0.2">
      <c r="A48" s="48"/>
      <c r="B48" s="1178"/>
      <c r="C48" s="1179"/>
      <c r="D48" s="62"/>
      <c r="E48" s="1155" t="s">
        <v>15</v>
      </c>
      <c r="F48" s="1155"/>
      <c r="G48" s="1155"/>
      <c r="H48" s="1155"/>
      <c r="I48" s="1155"/>
      <c r="J48" s="1156"/>
      <c r="K48" s="63">
        <v>1000</v>
      </c>
      <c r="L48" s="64">
        <v>991</v>
      </c>
      <c r="M48" s="64">
        <v>1034</v>
      </c>
      <c r="N48" s="64">
        <v>1018</v>
      </c>
      <c r="O48" s="65">
        <v>1004</v>
      </c>
      <c r="P48" s="48"/>
      <c r="Q48" s="48"/>
      <c r="R48" s="48"/>
      <c r="S48" s="48"/>
      <c r="T48" s="48"/>
      <c r="U48" s="48"/>
    </row>
    <row r="49" spans="1:21" ht="30.75" customHeight="1" x14ac:dyDescent="0.2">
      <c r="A49" s="48"/>
      <c r="B49" s="1178"/>
      <c r="C49" s="1179"/>
      <c r="D49" s="62"/>
      <c r="E49" s="1155" t="s">
        <v>16</v>
      </c>
      <c r="F49" s="1155"/>
      <c r="G49" s="1155"/>
      <c r="H49" s="1155"/>
      <c r="I49" s="1155"/>
      <c r="J49" s="1156"/>
      <c r="K49" s="63">
        <v>246</v>
      </c>
      <c r="L49" s="64">
        <v>214</v>
      </c>
      <c r="M49" s="64">
        <v>205</v>
      </c>
      <c r="N49" s="64">
        <v>200</v>
      </c>
      <c r="O49" s="65">
        <v>251</v>
      </c>
      <c r="P49" s="48"/>
      <c r="Q49" s="48"/>
      <c r="R49" s="48"/>
      <c r="S49" s="48"/>
      <c r="T49" s="48"/>
      <c r="U49" s="48"/>
    </row>
    <row r="50" spans="1:21" ht="30.75" customHeight="1" x14ac:dyDescent="0.2">
      <c r="A50" s="48"/>
      <c r="B50" s="1178"/>
      <c r="C50" s="1179"/>
      <c r="D50" s="62"/>
      <c r="E50" s="1155" t="s">
        <v>17</v>
      </c>
      <c r="F50" s="1155"/>
      <c r="G50" s="1155"/>
      <c r="H50" s="1155"/>
      <c r="I50" s="1155"/>
      <c r="J50" s="1156"/>
      <c r="K50" s="63">
        <v>476</v>
      </c>
      <c r="L50" s="64">
        <v>531</v>
      </c>
      <c r="M50" s="64">
        <v>674</v>
      </c>
      <c r="N50" s="64">
        <v>674</v>
      </c>
      <c r="O50" s="65">
        <v>648</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v>0</v>
      </c>
      <c r="N51" s="64" t="s">
        <v>512</v>
      </c>
      <c r="O51" s="65">
        <v>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7517</v>
      </c>
      <c r="L52" s="64">
        <v>7435</v>
      </c>
      <c r="M52" s="64">
        <v>7263</v>
      </c>
      <c r="N52" s="64">
        <v>7168</v>
      </c>
      <c r="O52" s="65">
        <v>6925</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3208</v>
      </c>
      <c r="L53" s="69">
        <v>3163</v>
      </c>
      <c r="M53" s="69">
        <v>3137</v>
      </c>
      <c r="N53" s="69">
        <v>3072</v>
      </c>
      <c r="O53" s="70">
        <v>3138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3">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xrem/VdwHiTPnhFhDU5ksCEelQzToqChaUSVahFSKqbrBTlkcXtlIQ3OS9JtmWNXgecpKwtfH9xXFMZM9SNww==" saltValue="jLNvGxpOEXeBygE1IdYAo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40" zoomScaleNormal="4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552</v>
      </c>
      <c r="J40" s="103" t="s">
        <v>553</v>
      </c>
      <c r="K40" s="103" t="s">
        <v>554</v>
      </c>
      <c r="L40" s="103" t="s">
        <v>555</v>
      </c>
      <c r="M40" s="104" t="s">
        <v>556</v>
      </c>
    </row>
    <row r="41" spans="2:13" ht="27.75" customHeight="1" x14ac:dyDescent="0.2">
      <c r="B41" s="1196" t="s">
        <v>32</v>
      </c>
      <c r="C41" s="1197"/>
      <c r="D41" s="105"/>
      <c r="E41" s="1198" t="s">
        <v>33</v>
      </c>
      <c r="F41" s="1198"/>
      <c r="G41" s="1198"/>
      <c r="H41" s="1199"/>
      <c r="I41" s="355">
        <v>87634</v>
      </c>
      <c r="J41" s="356">
        <v>84332</v>
      </c>
      <c r="K41" s="356">
        <v>82305</v>
      </c>
      <c r="L41" s="356">
        <v>78330</v>
      </c>
      <c r="M41" s="357">
        <v>73379</v>
      </c>
    </row>
    <row r="42" spans="2:13" ht="27.75" customHeight="1" x14ac:dyDescent="0.2">
      <c r="B42" s="1186"/>
      <c r="C42" s="1187"/>
      <c r="D42" s="106"/>
      <c r="E42" s="1190" t="s">
        <v>34</v>
      </c>
      <c r="F42" s="1190"/>
      <c r="G42" s="1190"/>
      <c r="H42" s="1191"/>
      <c r="I42" s="358">
        <v>9106</v>
      </c>
      <c r="J42" s="359">
        <v>8654</v>
      </c>
      <c r="K42" s="359">
        <v>8152</v>
      </c>
      <c r="L42" s="359">
        <v>7545</v>
      </c>
      <c r="M42" s="360">
        <v>7138</v>
      </c>
    </row>
    <row r="43" spans="2:13" ht="27.75" customHeight="1" x14ac:dyDescent="0.2">
      <c r="B43" s="1186"/>
      <c r="C43" s="1187"/>
      <c r="D43" s="106"/>
      <c r="E43" s="1190" t="s">
        <v>35</v>
      </c>
      <c r="F43" s="1190"/>
      <c r="G43" s="1190"/>
      <c r="H43" s="1191"/>
      <c r="I43" s="358">
        <v>8991</v>
      </c>
      <c r="J43" s="359">
        <v>8838</v>
      </c>
      <c r="K43" s="359">
        <v>8186</v>
      </c>
      <c r="L43" s="359">
        <v>8241</v>
      </c>
      <c r="M43" s="360">
        <v>8435</v>
      </c>
    </row>
    <row r="44" spans="2:13" ht="27.75" customHeight="1" x14ac:dyDescent="0.2">
      <c r="B44" s="1186"/>
      <c r="C44" s="1187"/>
      <c r="D44" s="106"/>
      <c r="E44" s="1190" t="s">
        <v>36</v>
      </c>
      <c r="F44" s="1190"/>
      <c r="G44" s="1190"/>
      <c r="H44" s="1191"/>
      <c r="I44" s="358">
        <v>1204</v>
      </c>
      <c r="J44" s="359">
        <v>1465</v>
      </c>
      <c r="K44" s="359">
        <v>1819</v>
      </c>
      <c r="L44" s="359">
        <v>1638</v>
      </c>
      <c r="M44" s="360">
        <v>1394</v>
      </c>
    </row>
    <row r="45" spans="2:13" ht="27.75" customHeight="1" x14ac:dyDescent="0.2">
      <c r="B45" s="1186"/>
      <c r="C45" s="1187"/>
      <c r="D45" s="106"/>
      <c r="E45" s="1190" t="s">
        <v>37</v>
      </c>
      <c r="F45" s="1190"/>
      <c r="G45" s="1190"/>
      <c r="H45" s="1191"/>
      <c r="I45" s="358">
        <v>7848</v>
      </c>
      <c r="J45" s="359">
        <v>7673</v>
      </c>
      <c r="K45" s="359">
        <v>7720</v>
      </c>
      <c r="L45" s="359">
        <v>7730</v>
      </c>
      <c r="M45" s="360">
        <v>7703</v>
      </c>
    </row>
    <row r="46" spans="2:13" ht="27.75" customHeight="1" x14ac:dyDescent="0.2">
      <c r="B46" s="1186"/>
      <c r="C46" s="1187"/>
      <c r="D46" s="107"/>
      <c r="E46" s="1190" t="s">
        <v>38</v>
      </c>
      <c r="F46" s="1190"/>
      <c r="G46" s="1190"/>
      <c r="H46" s="1191"/>
      <c r="I46" s="358" t="s">
        <v>512</v>
      </c>
      <c r="J46" s="359" t="s">
        <v>512</v>
      </c>
      <c r="K46" s="359" t="s">
        <v>512</v>
      </c>
      <c r="L46" s="359" t="s">
        <v>512</v>
      </c>
      <c r="M46" s="360" t="s">
        <v>512</v>
      </c>
    </row>
    <row r="47" spans="2:13" ht="27.75" customHeight="1" x14ac:dyDescent="0.2">
      <c r="B47" s="1186"/>
      <c r="C47" s="1187"/>
      <c r="D47" s="108"/>
      <c r="E47" s="1200" t="s">
        <v>39</v>
      </c>
      <c r="F47" s="1201"/>
      <c r="G47" s="1201"/>
      <c r="H47" s="1202"/>
      <c r="I47" s="358" t="s">
        <v>512</v>
      </c>
      <c r="J47" s="359" t="s">
        <v>512</v>
      </c>
      <c r="K47" s="359" t="s">
        <v>512</v>
      </c>
      <c r="L47" s="359" t="s">
        <v>512</v>
      </c>
      <c r="M47" s="360" t="s">
        <v>512</v>
      </c>
    </row>
    <row r="48" spans="2:13" ht="27.75" customHeight="1" x14ac:dyDescent="0.2">
      <c r="B48" s="1186"/>
      <c r="C48" s="1187"/>
      <c r="D48" s="106"/>
      <c r="E48" s="1190" t="s">
        <v>40</v>
      </c>
      <c r="F48" s="1190"/>
      <c r="G48" s="1190"/>
      <c r="H48" s="1191"/>
      <c r="I48" s="358" t="s">
        <v>512</v>
      </c>
      <c r="J48" s="359" t="s">
        <v>512</v>
      </c>
      <c r="K48" s="359" t="s">
        <v>512</v>
      </c>
      <c r="L48" s="359" t="s">
        <v>512</v>
      </c>
      <c r="M48" s="360" t="s">
        <v>512</v>
      </c>
    </row>
    <row r="49" spans="2:13" ht="27.75" customHeight="1" x14ac:dyDescent="0.2">
      <c r="B49" s="1188"/>
      <c r="C49" s="1189"/>
      <c r="D49" s="106"/>
      <c r="E49" s="1190" t="s">
        <v>41</v>
      </c>
      <c r="F49" s="1190"/>
      <c r="G49" s="1190"/>
      <c r="H49" s="1191"/>
      <c r="I49" s="358" t="s">
        <v>512</v>
      </c>
      <c r="J49" s="359" t="s">
        <v>512</v>
      </c>
      <c r="K49" s="359" t="s">
        <v>512</v>
      </c>
      <c r="L49" s="359" t="s">
        <v>512</v>
      </c>
      <c r="M49" s="360" t="s">
        <v>512</v>
      </c>
    </row>
    <row r="50" spans="2:13" ht="27.75" customHeight="1" x14ac:dyDescent="0.2">
      <c r="B50" s="1184" t="s">
        <v>42</v>
      </c>
      <c r="C50" s="1185"/>
      <c r="D50" s="109"/>
      <c r="E50" s="1190" t="s">
        <v>43</v>
      </c>
      <c r="F50" s="1190"/>
      <c r="G50" s="1190"/>
      <c r="H50" s="1191"/>
      <c r="I50" s="358">
        <v>8251</v>
      </c>
      <c r="J50" s="359">
        <v>9135</v>
      </c>
      <c r="K50" s="359">
        <v>10750</v>
      </c>
      <c r="L50" s="359">
        <v>13052</v>
      </c>
      <c r="M50" s="360">
        <v>16498</v>
      </c>
    </row>
    <row r="51" spans="2:13" ht="27.75" customHeight="1" x14ac:dyDescent="0.2">
      <c r="B51" s="1186"/>
      <c r="C51" s="1187"/>
      <c r="D51" s="106"/>
      <c r="E51" s="1190" t="s">
        <v>44</v>
      </c>
      <c r="F51" s="1190"/>
      <c r="G51" s="1190"/>
      <c r="H51" s="1191"/>
      <c r="I51" s="358">
        <v>21085</v>
      </c>
      <c r="J51" s="359">
        <v>20879</v>
      </c>
      <c r="K51" s="359">
        <v>20011</v>
      </c>
      <c r="L51" s="359">
        <v>19652</v>
      </c>
      <c r="M51" s="360">
        <v>19948</v>
      </c>
    </row>
    <row r="52" spans="2:13" ht="27.75" customHeight="1" x14ac:dyDescent="0.2">
      <c r="B52" s="1188"/>
      <c r="C52" s="1189"/>
      <c r="D52" s="106"/>
      <c r="E52" s="1190" t="s">
        <v>45</v>
      </c>
      <c r="F52" s="1190"/>
      <c r="G52" s="1190"/>
      <c r="H52" s="1191"/>
      <c r="I52" s="358">
        <v>52858</v>
      </c>
      <c r="J52" s="359">
        <v>51377</v>
      </c>
      <c r="K52" s="359">
        <v>51641</v>
      </c>
      <c r="L52" s="359">
        <v>50055</v>
      </c>
      <c r="M52" s="360">
        <v>47265</v>
      </c>
    </row>
    <row r="53" spans="2:13" ht="27.75" customHeight="1" thickBot="1" x14ac:dyDescent="0.25">
      <c r="B53" s="1192" t="s">
        <v>46</v>
      </c>
      <c r="C53" s="1193"/>
      <c r="D53" s="110"/>
      <c r="E53" s="1194" t="s">
        <v>47</v>
      </c>
      <c r="F53" s="1194"/>
      <c r="G53" s="1194"/>
      <c r="H53" s="1195"/>
      <c r="I53" s="361">
        <v>32590</v>
      </c>
      <c r="J53" s="362">
        <v>29571</v>
      </c>
      <c r="K53" s="362">
        <v>25780</v>
      </c>
      <c r="L53" s="362">
        <v>20724</v>
      </c>
      <c r="M53" s="363">
        <v>14338</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U/gYjJ/YumcowTIIlAD1rxU7pw1PqTuHGMD6Ha1QE6TyP4c/I+NJsJrRiZGAGzJIMELiv0Wllfzq+Ha79rMeCw==" saltValue="GG2CZz2t91p9d688MS/z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554</v>
      </c>
      <c r="G54" s="119" t="s">
        <v>555</v>
      </c>
      <c r="H54" s="120" t="s">
        <v>556</v>
      </c>
    </row>
    <row r="55" spans="2:8" ht="52.5" customHeight="1" x14ac:dyDescent="0.2">
      <c r="B55" s="121"/>
      <c r="C55" s="1211" t="s">
        <v>50</v>
      </c>
      <c r="D55" s="1211"/>
      <c r="E55" s="1212"/>
      <c r="F55" s="122">
        <v>1044</v>
      </c>
      <c r="G55" s="122">
        <v>1681</v>
      </c>
      <c r="H55" s="123">
        <v>2911</v>
      </c>
    </row>
    <row r="56" spans="2:8" ht="52.5" customHeight="1" x14ac:dyDescent="0.2">
      <c r="B56" s="124"/>
      <c r="C56" s="1213" t="s">
        <v>51</v>
      </c>
      <c r="D56" s="1213"/>
      <c r="E56" s="1214"/>
      <c r="F56" s="125">
        <v>1</v>
      </c>
      <c r="G56" s="125">
        <v>1</v>
      </c>
      <c r="H56" s="126">
        <v>1</v>
      </c>
    </row>
    <row r="57" spans="2:8" ht="53.25" customHeight="1" x14ac:dyDescent="0.2">
      <c r="B57" s="124"/>
      <c r="C57" s="1215" t="s">
        <v>52</v>
      </c>
      <c r="D57" s="1215"/>
      <c r="E57" s="1216"/>
      <c r="F57" s="127">
        <v>4557</v>
      </c>
      <c r="G57" s="127">
        <v>5022</v>
      </c>
      <c r="H57" s="128">
        <v>5546</v>
      </c>
    </row>
    <row r="58" spans="2:8" ht="45.75" customHeight="1" x14ac:dyDescent="0.2">
      <c r="B58" s="129"/>
      <c r="C58" s="1203" t="s">
        <v>583</v>
      </c>
      <c r="D58" s="1204"/>
      <c r="E58" s="1205"/>
      <c r="F58" s="130">
        <v>3062</v>
      </c>
      <c r="G58" s="130">
        <v>3064</v>
      </c>
      <c r="H58" s="131">
        <v>3065</v>
      </c>
    </row>
    <row r="59" spans="2:8" ht="45.75" customHeight="1" x14ac:dyDescent="0.2">
      <c r="B59" s="129"/>
      <c r="C59" s="1203" t="s">
        <v>584</v>
      </c>
      <c r="D59" s="1204"/>
      <c r="E59" s="1205"/>
      <c r="F59" s="130">
        <v>690</v>
      </c>
      <c r="G59" s="130">
        <v>671</v>
      </c>
      <c r="H59" s="131">
        <v>616</v>
      </c>
    </row>
    <row r="60" spans="2:8" ht="45.75" customHeight="1" x14ac:dyDescent="0.2">
      <c r="B60" s="129"/>
      <c r="C60" s="1203" t="s">
        <v>585</v>
      </c>
      <c r="D60" s="1204"/>
      <c r="E60" s="1205"/>
      <c r="F60" s="130">
        <v>39</v>
      </c>
      <c r="G60" s="130">
        <v>238</v>
      </c>
      <c r="H60" s="131">
        <v>527</v>
      </c>
    </row>
    <row r="61" spans="2:8" ht="45.75" customHeight="1" x14ac:dyDescent="0.2">
      <c r="B61" s="129"/>
      <c r="C61" s="1203" t="s">
        <v>586</v>
      </c>
      <c r="D61" s="1204"/>
      <c r="E61" s="1205"/>
      <c r="F61" s="130">
        <v>263</v>
      </c>
      <c r="G61" s="130">
        <v>226</v>
      </c>
      <c r="H61" s="131">
        <v>223</v>
      </c>
    </row>
    <row r="62" spans="2:8" ht="45.75" customHeight="1" thickBot="1" x14ac:dyDescent="0.25">
      <c r="B62" s="132"/>
      <c r="C62" s="1206" t="s">
        <v>587</v>
      </c>
      <c r="D62" s="1207"/>
      <c r="E62" s="1208"/>
      <c r="F62" s="133">
        <v>36</v>
      </c>
      <c r="G62" s="133">
        <v>92</v>
      </c>
      <c r="H62" s="134">
        <v>163</v>
      </c>
    </row>
    <row r="63" spans="2:8" ht="52.5" customHeight="1" thickBot="1" x14ac:dyDescent="0.25">
      <c r="B63" s="135"/>
      <c r="C63" s="1209" t="s">
        <v>53</v>
      </c>
      <c r="D63" s="1209"/>
      <c r="E63" s="1210"/>
      <c r="F63" s="136">
        <v>5601</v>
      </c>
      <c r="G63" s="136">
        <v>6705</v>
      </c>
      <c r="H63" s="137">
        <v>8457</v>
      </c>
    </row>
    <row r="64" spans="2:8" ht="13" x14ac:dyDescent="0.2"/>
  </sheetData>
  <sheetProtection algorithmName="SHA-512" hashValue="QWRvSoXUgphzB41W2qlJ0BWEMdLXtg9Jk6+z6qlvW7KJqu5C2h2y/TN2A3acK8dMXs4zqsJyCukZmH7cO4kxDA==" saltValue="7N5XUZse6uLuJkSlGIo1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550</v>
      </c>
      <c r="G2" s="151"/>
      <c r="H2" s="152"/>
    </row>
    <row r="3" spans="1:8" x14ac:dyDescent="0.2">
      <c r="A3" s="148" t="s">
        <v>543</v>
      </c>
      <c r="B3" s="153"/>
      <c r="C3" s="154"/>
      <c r="D3" s="155">
        <v>39011</v>
      </c>
      <c r="E3" s="156"/>
      <c r="F3" s="157">
        <v>44366</v>
      </c>
      <c r="G3" s="158"/>
      <c r="H3" s="159"/>
    </row>
    <row r="4" spans="1:8" x14ac:dyDescent="0.2">
      <c r="A4" s="160"/>
      <c r="B4" s="161"/>
      <c r="C4" s="162"/>
      <c r="D4" s="163">
        <v>9036</v>
      </c>
      <c r="E4" s="164"/>
      <c r="F4" s="165">
        <v>23234</v>
      </c>
      <c r="G4" s="166"/>
      <c r="H4" s="167"/>
    </row>
    <row r="5" spans="1:8" x14ac:dyDescent="0.2">
      <c r="A5" s="148" t="s">
        <v>545</v>
      </c>
      <c r="B5" s="153"/>
      <c r="C5" s="154"/>
      <c r="D5" s="155">
        <v>54963</v>
      </c>
      <c r="E5" s="156"/>
      <c r="F5" s="157">
        <v>51043</v>
      </c>
      <c r="G5" s="158"/>
      <c r="H5" s="159"/>
    </row>
    <row r="6" spans="1:8" x14ac:dyDescent="0.2">
      <c r="A6" s="160"/>
      <c r="B6" s="161"/>
      <c r="C6" s="162"/>
      <c r="D6" s="163">
        <v>10926</v>
      </c>
      <c r="E6" s="164"/>
      <c r="F6" s="165">
        <v>23378</v>
      </c>
      <c r="G6" s="166"/>
      <c r="H6" s="167"/>
    </row>
    <row r="7" spans="1:8" x14ac:dyDescent="0.2">
      <c r="A7" s="148" t="s">
        <v>546</v>
      </c>
      <c r="B7" s="153"/>
      <c r="C7" s="154"/>
      <c r="D7" s="155">
        <v>46637</v>
      </c>
      <c r="E7" s="156"/>
      <c r="F7" s="157">
        <v>42898</v>
      </c>
      <c r="G7" s="158"/>
      <c r="H7" s="159"/>
    </row>
    <row r="8" spans="1:8" x14ac:dyDescent="0.2">
      <c r="A8" s="160"/>
      <c r="B8" s="161"/>
      <c r="C8" s="162"/>
      <c r="D8" s="163">
        <v>13139</v>
      </c>
      <c r="E8" s="164"/>
      <c r="F8" s="165">
        <v>21022</v>
      </c>
      <c r="G8" s="166"/>
      <c r="H8" s="167"/>
    </row>
    <row r="9" spans="1:8" x14ac:dyDescent="0.2">
      <c r="A9" s="148" t="s">
        <v>547</v>
      </c>
      <c r="B9" s="153"/>
      <c r="C9" s="154"/>
      <c r="D9" s="155">
        <v>53382</v>
      </c>
      <c r="E9" s="156"/>
      <c r="F9" s="157">
        <v>57604</v>
      </c>
      <c r="G9" s="158"/>
      <c r="H9" s="159"/>
    </row>
    <row r="10" spans="1:8" x14ac:dyDescent="0.2">
      <c r="A10" s="160"/>
      <c r="B10" s="161"/>
      <c r="C10" s="162"/>
      <c r="D10" s="163">
        <v>18431</v>
      </c>
      <c r="E10" s="164"/>
      <c r="F10" s="165">
        <v>25635</v>
      </c>
      <c r="G10" s="166"/>
      <c r="H10" s="167"/>
    </row>
    <row r="11" spans="1:8" x14ac:dyDescent="0.2">
      <c r="A11" s="148" t="s">
        <v>548</v>
      </c>
      <c r="B11" s="153"/>
      <c r="C11" s="154"/>
      <c r="D11" s="155">
        <v>32079</v>
      </c>
      <c r="E11" s="156"/>
      <c r="F11" s="157">
        <v>58103</v>
      </c>
      <c r="G11" s="158"/>
      <c r="H11" s="159"/>
    </row>
    <row r="12" spans="1:8" x14ac:dyDescent="0.2">
      <c r="A12" s="160"/>
      <c r="B12" s="161"/>
      <c r="C12" s="168"/>
      <c r="D12" s="163">
        <v>12124</v>
      </c>
      <c r="E12" s="164"/>
      <c r="F12" s="165">
        <v>25241</v>
      </c>
      <c r="G12" s="166"/>
      <c r="H12" s="167"/>
    </row>
    <row r="13" spans="1:8" x14ac:dyDescent="0.2">
      <c r="A13" s="148"/>
      <c r="B13" s="153"/>
      <c r="C13" s="169"/>
      <c r="D13" s="170">
        <v>45214</v>
      </c>
      <c r="E13" s="171"/>
      <c r="F13" s="172">
        <v>50803</v>
      </c>
      <c r="G13" s="173"/>
      <c r="H13" s="159"/>
    </row>
    <row r="14" spans="1:8" x14ac:dyDescent="0.2">
      <c r="A14" s="160"/>
      <c r="B14" s="161"/>
      <c r="C14" s="162"/>
      <c r="D14" s="163">
        <v>12731</v>
      </c>
      <c r="E14" s="164"/>
      <c r="F14" s="165">
        <v>23702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2.11</v>
      </c>
      <c r="C19" s="174">
        <f>ROUND(VALUE(SUBSTITUTE(実質収支比率等に係る経年分析!G$48,"▲","-")),2)</f>
        <v>0.86</v>
      </c>
      <c r="D19" s="174">
        <f>ROUND(VALUE(SUBSTITUTE(実質収支比率等に係る経年分析!H$48,"▲","-")),2)</f>
        <v>3.05</v>
      </c>
      <c r="E19" s="174">
        <f>ROUND(VALUE(SUBSTITUTE(実質収支比率等に係る経年分析!I$48,"▲","-")),2)</f>
        <v>5.25</v>
      </c>
      <c r="F19" s="174">
        <f>ROUND(VALUE(SUBSTITUTE(実質収支比率等に係る経年分析!J$48,"▲","-")),2)</f>
        <v>4.76</v>
      </c>
    </row>
    <row r="20" spans="1:11" x14ac:dyDescent="0.2">
      <c r="A20" s="174" t="s">
        <v>57</v>
      </c>
      <c r="B20" s="174">
        <f>ROUND(VALUE(SUBSTITUTE(実質収支比率等に係る経年分析!F$47,"▲","-")),2)</f>
        <v>1.83</v>
      </c>
      <c r="C20" s="174">
        <f>ROUND(VALUE(SUBSTITUTE(実質収支比率等に係る経年分析!G$47,"▲","-")),2)</f>
        <v>2.11</v>
      </c>
      <c r="D20" s="174">
        <f>ROUND(VALUE(SUBSTITUTE(実質収支比率等に係る経年分析!H$47,"▲","-")),2)</f>
        <v>2.5</v>
      </c>
      <c r="E20" s="174">
        <f>ROUND(VALUE(SUBSTITUTE(実質収支比率等に係る経年分析!I$47,"▲","-")),2)</f>
        <v>3.91</v>
      </c>
      <c r="F20" s="174">
        <f>ROUND(VALUE(SUBSTITUTE(実質収支比率等に係る経年分析!J$47,"▲","-")),2)</f>
        <v>6.88</v>
      </c>
    </row>
    <row r="21" spans="1:11" x14ac:dyDescent="0.2">
      <c r="A21" s="174" t="s">
        <v>58</v>
      </c>
      <c r="B21" s="174">
        <f>IF(ISNUMBER(VALUE(SUBSTITUTE(実質収支比率等に係る経年分析!F$49,"▲","-"))),ROUND(VALUE(SUBSTITUTE(実質収支比率等に係る経年分析!F$49,"▲","-")),2),NA())</f>
        <v>1.6</v>
      </c>
      <c r="C21" s="174">
        <f>IF(ISNUMBER(VALUE(SUBSTITUTE(実質収支比率等に係る経年分析!G$49,"▲","-"))),ROUND(VALUE(SUBSTITUTE(実質収支比率等に係る経年分析!G$49,"▲","-")),2),NA())</f>
        <v>-0.97</v>
      </c>
      <c r="D21" s="174">
        <f>IF(ISNUMBER(VALUE(SUBSTITUTE(実質収支比率等に係る経年分析!H$49,"▲","-"))),ROUND(VALUE(SUBSTITUTE(実質収支比率等に係る経年分析!H$49,"▲","-")),2),NA())</f>
        <v>2.63</v>
      </c>
      <c r="E21" s="174">
        <f>IF(ISNUMBER(VALUE(SUBSTITUTE(実質収支比率等に係る経年分析!I$49,"▲","-"))),ROUND(VALUE(SUBSTITUTE(実質収支比率等に係る経年分析!I$49,"▲","-")),2),NA())</f>
        <v>3.77</v>
      </c>
      <c r="F21" s="174">
        <f>IF(ISNUMBER(VALUE(SUBSTITUTE(実質収支比率等に係る経年分析!J$49,"▲","-"))),ROUND(VALUE(SUBSTITUTE(実質収支比率等に係る経年分析!J$49,"▲","-")),2),NA())</f>
        <v>2.33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駐車場事業会計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0.23</v>
      </c>
    </row>
    <row r="31" spans="1:11" x14ac:dyDescent="0.2">
      <c r="A31" s="175" t="str">
        <f>IF(連結実質赤字比率に係る赤字・黒字の構成分析!C$39="",NA(),連結実質赤字比率に係る赤字・黒字の構成分析!C$39)</f>
        <v>国民健康保険会計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0.28000000000000003</v>
      </c>
    </row>
    <row r="32" spans="1:11" x14ac:dyDescent="0.2">
      <c r="A32" s="175" t="str">
        <f>IF(連結実質赤字比率に係る赤字・黒字の構成分析!C$38="",NA(),連結実質赤字比率に係る赤字・黒字の構成分析!C$38)</f>
        <v>ばんえい競馬会計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0.31</v>
      </c>
    </row>
    <row r="33" spans="1:16" x14ac:dyDescent="0.2">
      <c r="A33" s="175" t="str">
        <f>IF(連結実質赤字比率に係る赤字・黒字の構成分析!C$37="",NA(),連結実質赤字比率に係る赤字・黒字の構成分析!C$37)</f>
        <v>介護保険会計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1.1499999999999999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1.1499999999999999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1.58</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2.66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2.76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3.22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3.51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3.36</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3.05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5.25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4.76</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5.56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5.67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5.52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5.41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7517</v>
      </c>
      <c r="E42" s="176"/>
      <c r="F42" s="176"/>
      <c r="G42" s="176">
        <f>'実質公債費比率（分子）の構造'!L$52</f>
        <v>7435</v>
      </c>
      <c r="H42" s="176"/>
      <c r="I42" s="176"/>
      <c r="J42" s="176">
        <f>'実質公債費比率（分子）の構造'!M$52</f>
        <v>7263</v>
      </c>
      <c r="K42" s="176"/>
      <c r="L42" s="176"/>
      <c r="M42" s="176">
        <f>'実質公債費比率（分子）の構造'!N$52</f>
        <v>7168</v>
      </c>
      <c r="N42" s="176"/>
      <c r="O42" s="176"/>
      <c r="P42" s="176">
        <f>'実質公債費比率（分子）の構造'!O$52</f>
        <v>6925</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f>'実質公債費比率（分子）の構造'!O$51</f>
        <v>0</v>
      </c>
      <c r="O43" s="176"/>
      <c r="P43" s="176"/>
    </row>
    <row r="44" spans="1:16" x14ac:dyDescent="0.2">
      <c r="A44" s="176" t="s">
        <v>67</v>
      </c>
      <c r="B44" s="176">
        <f>'実質公債費比率（分子）の構造'!K$50</f>
        <v>476</v>
      </c>
      <c r="C44" s="176"/>
      <c r="D44" s="176"/>
      <c r="E44" s="176">
        <f>'実質公債費比率（分子）の構造'!L$50</f>
        <v>531</v>
      </c>
      <c r="F44" s="176"/>
      <c r="G44" s="176"/>
      <c r="H44" s="176">
        <f>'実質公債費比率（分子）の構造'!M$50</f>
        <v>674</v>
      </c>
      <c r="I44" s="176"/>
      <c r="J44" s="176"/>
      <c r="K44" s="176">
        <f>'実質公債費比率（分子）の構造'!N$50</f>
        <v>674</v>
      </c>
      <c r="L44" s="176"/>
      <c r="M44" s="176"/>
      <c r="N44" s="176">
        <f>'実質公債費比率（分子）の構造'!O$50</f>
        <v>648</v>
      </c>
      <c r="O44" s="176"/>
      <c r="P44" s="176"/>
    </row>
    <row r="45" spans="1:16" x14ac:dyDescent="0.2">
      <c r="A45" s="176" t="s">
        <v>68</v>
      </c>
      <c r="B45" s="176">
        <f>'実質公債費比率（分子）の構造'!K$49</f>
        <v>246</v>
      </c>
      <c r="C45" s="176"/>
      <c r="D45" s="176"/>
      <c r="E45" s="176">
        <f>'実質公債費比率（分子）の構造'!L$49</f>
        <v>214</v>
      </c>
      <c r="F45" s="176"/>
      <c r="G45" s="176"/>
      <c r="H45" s="176">
        <f>'実質公債費比率（分子）の構造'!M$49</f>
        <v>205</v>
      </c>
      <c r="I45" s="176"/>
      <c r="J45" s="176"/>
      <c r="K45" s="176">
        <f>'実質公債費比率（分子）の構造'!N$49</f>
        <v>200</v>
      </c>
      <c r="L45" s="176"/>
      <c r="M45" s="176"/>
      <c r="N45" s="176">
        <f>'実質公債費比率（分子）の構造'!O$49</f>
        <v>251</v>
      </c>
      <c r="O45" s="176"/>
      <c r="P45" s="176"/>
    </row>
    <row r="46" spans="1:16" x14ac:dyDescent="0.2">
      <c r="A46" s="176" t="s">
        <v>69</v>
      </c>
      <c r="B46" s="176">
        <f>'実質公債費比率（分子）の構造'!K$48</f>
        <v>1000</v>
      </c>
      <c r="C46" s="176"/>
      <c r="D46" s="176"/>
      <c r="E46" s="176">
        <f>'実質公債費比率（分子）の構造'!L$48</f>
        <v>991</v>
      </c>
      <c r="F46" s="176"/>
      <c r="G46" s="176"/>
      <c r="H46" s="176">
        <f>'実質公債費比率（分子）の構造'!M$48</f>
        <v>1034</v>
      </c>
      <c r="I46" s="176"/>
      <c r="J46" s="176"/>
      <c r="K46" s="176">
        <f>'実質公債費比率（分子）の構造'!N$48</f>
        <v>1018</v>
      </c>
      <c r="L46" s="176"/>
      <c r="M46" s="176"/>
      <c r="N46" s="176">
        <f>'実質公債費比率（分子）の構造'!O$48</f>
        <v>1004</v>
      </c>
      <c r="O46" s="176"/>
      <c r="P46" s="176"/>
    </row>
    <row r="47" spans="1:16" x14ac:dyDescent="0.2">
      <c r="A47" s="176" t="s">
        <v>14</v>
      </c>
      <c r="B47" s="176">
        <f>'実質公債費比率（分子）の構造'!K$47</f>
        <v>7</v>
      </c>
      <c r="C47" s="176"/>
      <c r="D47" s="176"/>
      <c r="E47" s="176" t="str">
        <f>'実質公債費比率（分子）の構造'!L$47</f>
        <v>-</v>
      </c>
      <c r="F47" s="176"/>
      <c r="G47" s="176"/>
      <c r="H47" s="176" t="str">
        <f>'実質公債費比率（分子）の構造'!M$47</f>
        <v>-</v>
      </c>
      <c r="I47" s="176"/>
      <c r="J47" s="176"/>
      <c r="K47" s="176">
        <f>'実質公債費比率（分子）の構造'!N$47</f>
        <v>13</v>
      </c>
      <c r="L47" s="176"/>
      <c r="M47" s="176"/>
      <c r="N47" s="176" t="str">
        <f>'実質公債費比率（分子）の構造'!O$47</f>
        <v>-</v>
      </c>
      <c r="O47" s="176"/>
      <c r="P47" s="176"/>
    </row>
    <row r="48" spans="1:16" x14ac:dyDescent="0.2">
      <c r="A48" s="176" t="s">
        <v>70</v>
      </c>
      <c r="B48" s="176">
        <f>'実質公債費比率（分子）の構造'!K$46</f>
        <v>26</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8970</v>
      </c>
      <c r="C49" s="176"/>
      <c r="D49" s="176"/>
      <c r="E49" s="176">
        <f>'実質公債費比率（分子）の構造'!L$45</f>
        <v>8862</v>
      </c>
      <c r="F49" s="176"/>
      <c r="G49" s="176"/>
      <c r="H49" s="176">
        <f>'実質公債費比率（分子）の構造'!M$45</f>
        <v>8487</v>
      </c>
      <c r="I49" s="176"/>
      <c r="J49" s="176"/>
      <c r="K49" s="176">
        <f>'実質公債費比率（分子）の構造'!N$45</f>
        <v>8335</v>
      </c>
      <c r="L49" s="176"/>
      <c r="M49" s="176"/>
      <c r="N49" s="176">
        <f>'実質公債費比率（分子）の構造'!O$45</f>
        <v>8160</v>
      </c>
      <c r="O49" s="176"/>
      <c r="P49" s="176"/>
    </row>
    <row r="50" spans="1:16" x14ac:dyDescent="0.2">
      <c r="A50" s="176" t="s">
        <v>72</v>
      </c>
      <c r="B50" s="176" t="e">
        <f>NA()</f>
        <v>#N/A</v>
      </c>
      <c r="C50" s="176">
        <f>IF(ISNUMBER('実質公債費比率（分子）の構造'!K$53),'実質公債費比率（分子）の構造'!K$53,NA())</f>
        <v>3208</v>
      </c>
      <c r="D50" s="176" t="e">
        <f>NA()</f>
        <v>#N/A</v>
      </c>
      <c r="E50" s="176" t="e">
        <f>NA()</f>
        <v>#N/A</v>
      </c>
      <c r="F50" s="176">
        <f>IF(ISNUMBER('実質公債費比率（分子）の構造'!L$53),'実質公債費比率（分子）の構造'!L$53,NA())</f>
        <v>3163</v>
      </c>
      <c r="G50" s="176" t="e">
        <f>NA()</f>
        <v>#N/A</v>
      </c>
      <c r="H50" s="176" t="e">
        <f>NA()</f>
        <v>#N/A</v>
      </c>
      <c r="I50" s="176">
        <f>IF(ISNUMBER('実質公債費比率（分子）の構造'!M$53),'実質公債費比率（分子）の構造'!M$53,NA())</f>
        <v>3137</v>
      </c>
      <c r="J50" s="176" t="e">
        <f>NA()</f>
        <v>#N/A</v>
      </c>
      <c r="K50" s="176" t="e">
        <f>NA()</f>
        <v>#N/A</v>
      </c>
      <c r="L50" s="176">
        <f>IF(ISNUMBER('実質公債費比率（分子）の構造'!N$53),'実質公債費比率（分子）の構造'!N$53,NA())</f>
        <v>3072</v>
      </c>
      <c r="M50" s="176" t="e">
        <f>NA()</f>
        <v>#N/A</v>
      </c>
      <c r="N50" s="176" t="e">
        <f>NA()</f>
        <v>#N/A</v>
      </c>
      <c r="O50" s="176">
        <f>IF(ISNUMBER('実質公債費比率（分子）の構造'!O$53),'実質公債費比率（分子）の構造'!O$53,NA())</f>
        <v>3138</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52858</v>
      </c>
      <c r="E56" s="175"/>
      <c r="F56" s="175"/>
      <c r="G56" s="175">
        <f>'将来負担比率（分子）の構造'!J$52</f>
        <v>51377</v>
      </c>
      <c r="H56" s="175"/>
      <c r="I56" s="175"/>
      <c r="J56" s="175">
        <f>'将来負担比率（分子）の構造'!K$52</f>
        <v>51641</v>
      </c>
      <c r="K56" s="175"/>
      <c r="L56" s="175"/>
      <c r="M56" s="175">
        <f>'将来負担比率（分子）の構造'!L$52</f>
        <v>50055</v>
      </c>
      <c r="N56" s="175"/>
      <c r="O56" s="175"/>
      <c r="P56" s="175">
        <f>'将来負担比率（分子）の構造'!M$52</f>
        <v>47265</v>
      </c>
    </row>
    <row r="57" spans="1:16" x14ac:dyDescent="0.2">
      <c r="A57" s="175" t="s">
        <v>44</v>
      </c>
      <c r="B57" s="175"/>
      <c r="C57" s="175"/>
      <c r="D57" s="175">
        <f>'将来負担比率（分子）の構造'!I$51</f>
        <v>21085</v>
      </c>
      <c r="E57" s="175"/>
      <c r="F57" s="175"/>
      <c r="G57" s="175">
        <f>'将来負担比率（分子）の構造'!J$51</f>
        <v>20879</v>
      </c>
      <c r="H57" s="175"/>
      <c r="I57" s="175"/>
      <c r="J57" s="175">
        <f>'将来負担比率（分子）の構造'!K$51</f>
        <v>20011</v>
      </c>
      <c r="K57" s="175"/>
      <c r="L57" s="175"/>
      <c r="M57" s="175">
        <f>'将来負担比率（分子）の構造'!L$51</f>
        <v>19652</v>
      </c>
      <c r="N57" s="175"/>
      <c r="O57" s="175"/>
      <c r="P57" s="175">
        <f>'将来負担比率（分子）の構造'!M$51</f>
        <v>19948</v>
      </c>
    </row>
    <row r="58" spans="1:16" x14ac:dyDescent="0.2">
      <c r="A58" s="175" t="s">
        <v>43</v>
      </c>
      <c r="B58" s="175"/>
      <c r="C58" s="175"/>
      <c r="D58" s="175">
        <f>'将来負担比率（分子）の構造'!I$50</f>
        <v>8251</v>
      </c>
      <c r="E58" s="175"/>
      <c r="F58" s="175"/>
      <c r="G58" s="175">
        <f>'将来負担比率（分子）の構造'!J$50</f>
        <v>9135</v>
      </c>
      <c r="H58" s="175"/>
      <c r="I58" s="175"/>
      <c r="J58" s="175">
        <f>'将来負担比率（分子）の構造'!K$50</f>
        <v>10750</v>
      </c>
      <c r="K58" s="175"/>
      <c r="L58" s="175"/>
      <c r="M58" s="175">
        <f>'将来負担比率（分子）の構造'!L$50</f>
        <v>13052</v>
      </c>
      <c r="N58" s="175"/>
      <c r="O58" s="175"/>
      <c r="P58" s="175">
        <f>'将来負担比率（分子）の構造'!M$50</f>
        <v>16498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7848</v>
      </c>
      <c r="C62" s="175"/>
      <c r="D62" s="175"/>
      <c r="E62" s="175">
        <f>'将来負担比率（分子）の構造'!J$45</f>
        <v>7673</v>
      </c>
      <c r="F62" s="175"/>
      <c r="G62" s="175"/>
      <c r="H62" s="175">
        <f>'将来負担比率（分子）の構造'!K$45</f>
        <v>7720</v>
      </c>
      <c r="I62" s="175"/>
      <c r="J62" s="175"/>
      <c r="K62" s="175">
        <f>'将来負担比率（分子）の構造'!L$45</f>
        <v>7730</v>
      </c>
      <c r="L62" s="175"/>
      <c r="M62" s="175"/>
      <c r="N62" s="175">
        <f>'将来負担比率（分子）の構造'!M$45</f>
        <v>7703</v>
      </c>
      <c r="O62" s="175"/>
      <c r="P62" s="175"/>
    </row>
    <row r="63" spans="1:16" x14ac:dyDescent="0.2">
      <c r="A63" s="175" t="s">
        <v>36</v>
      </c>
      <c r="B63" s="175">
        <f>'将来負担比率（分子）の構造'!I$44</f>
        <v>1204</v>
      </c>
      <c r="C63" s="175"/>
      <c r="D63" s="175"/>
      <c r="E63" s="175">
        <f>'将来負担比率（分子）の構造'!J$44</f>
        <v>1465</v>
      </c>
      <c r="F63" s="175"/>
      <c r="G63" s="175"/>
      <c r="H63" s="175">
        <f>'将来負担比率（分子）の構造'!K$44</f>
        <v>1819</v>
      </c>
      <c r="I63" s="175"/>
      <c r="J63" s="175"/>
      <c r="K63" s="175">
        <f>'将来負担比率（分子）の構造'!L$44</f>
        <v>1638</v>
      </c>
      <c r="L63" s="175"/>
      <c r="M63" s="175"/>
      <c r="N63" s="175">
        <f>'将来負担比率（分子）の構造'!M$44</f>
        <v>1394</v>
      </c>
      <c r="O63" s="175"/>
      <c r="P63" s="175"/>
    </row>
    <row r="64" spans="1:16" x14ac:dyDescent="0.2">
      <c r="A64" s="175" t="s">
        <v>35</v>
      </c>
      <c r="B64" s="175">
        <f>'将来負担比率（分子）の構造'!I$43</f>
        <v>8991</v>
      </c>
      <c r="C64" s="175"/>
      <c r="D64" s="175"/>
      <c r="E64" s="175">
        <f>'将来負担比率（分子）の構造'!J$43</f>
        <v>8838</v>
      </c>
      <c r="F64" s="175"/>
      <c r="G64" s="175"/>
      <c r="H64" s="175">
        <f>'将来負担比率（分子）の構造'!K$43</f>
        <v>8186</v>
      </c>
      <c r="I64" s="175"/>
      <c r="J64" s="175"/>
      <c r="K64" s="175">
        <f>'将来負担比率（分子）の構造'!L$43</f>
        <v>8241</v>
      </c>
      <c r="L64" s="175"/>
      <c r="M64" s="175"/>
      <c r="N64" s="175">
        <f>'将来負担比率（分子）の構造'!M$43</f>
        <v>8435</v>
      </c>
      <c r="O64" s="175"/>
      <c r="P64" s="175"/>
    </row>
    <row r="65" spans="1:16" x14ac:dyDescent="0.2">
      <c r="A65" s="175" t="s">
        <v>34</v>
      </c>
      <c r="B65" s="175">
        <f>'将来負担比率（分子）の構造'!I$42</f>
        <v>9106</v>
      </c>
      <c r="C65" s="175"/>
      <c r="D65" s="175"/>
      <c r="E65" s="175">
        <f>'将来負担比率（分子）の構造'!J$42</f>
        <v>8654</v>
      </c>
      <c r="F65" s="175"/>
      <c r="G65" s="175"/>
      <c r="H65" s="175">
        <f>'将来負担比率（分子）の構造'!K$42</f>
        <v>8152</v>
      </c>
      <c r="I65" s="175"/>
      <c r="J65" s="175"/>
      <c r="K65" s="175">
        <f>'将来負担比率（分子）の構造'!L$42</f>
        <v>7545</v>
      </c>
      <c r="L65" s="175"/>
      <c r="M65" s="175"/>
      <c r="N65" s="175">
        <f>'将来負担比率（分子）の構造'!M$42</f>
        <v>7138</v>
      </c>
      <c r="O65" s="175"/>
      <c r="P65" s="175"/>
    </row>
    <row r="66" spans="1:16" x14ac:dyDescent="0.2">
      <c r="A66" s="175" t="s">
        <v>33</v>
      </c>
      <c r="B66" s="175">
        <f>'将来負担比率（分子）の構造'!I$41</f>
        <v>87634</v>
      </c>
      <c r="C66" s="175"/>
      <c r="D66" s="175"/>
      <c r="E66" s="175">
        <f>'将来負担比率（分子）の構造'!J$41</f>
        <v>84332</v>
      </c>
      <c r="F66" s="175"/>
      <c r="G66" s="175"/>
      <c r="H66" s="175">
        <f>'将来負担比率（分子）の構造'!K$41</f>
        <v>82305</v>
      </c>
      <c r="I66" s="175"/>
      <c r="J66" s="175"/>
      <c r="K66" s="175">
        <f>'将来負担比率（分子）の構造'!L$41</f>
        <v>78330</v>
      </c>
      <c r="L66" s="175"/>
      <c r="M66" s="175"/>
      <c r="N66" s="175">
        <f>'将来負担比率（分子）の構造'!M$41</f>
        <v>73379</v>
      </c>
      <c r="O66" s="175"/>
      <c r="P66" s="175"/>
    </row>
    <row r="67" spans="1:16" x14ac:dyDescent="0.2">
      <c r="A67" s="175" t="s">
        <v>76</v>
      </c>
      <c r="B67" s="175" t="e">
        <f>NA()</f>
        <v>#N/A</v>
      </c>
      <c r="C67" s="175">
        <f>IF(ISNUMBER('将来負担比率（分子）の構造'!I$53), IF('将来負担比率（分子）の構造'!I$53 &lt; 0, 0, '将来負担比率（分子）の構造'!I$53), NA())</f>
        <v>32590</v>
      </c>
      <c r="D67" s="175" t="e">
        <f>NA()</f>
        <v>#N/A</v>
      </c>
      <c r="E67" s="175" t="e">
        <f>NA()</f>
        <v>#N/A</v>
      </c>
      <c r="F67" s="175">
        <f>IF(ISNUMBER('将来負担比率（分子）の構造'!J$53), IF('将来負担比率（分子）の構造'!J$53 &lt; 0, 0, '将来負担比率（分子）の構造'!J$53), NA())</f>
        <v>29571</v>
      </c>
      <c r="G67" s="175" t="e">
        <f>NA()</f>
        <v>#N/A</v>
      </c>
      <c r="H67" s="175" t="e">
        <f>NA()</f>
        <v>#N/A</v>
      </c>
      <c r="I67" s="175">
        <f>IF(ISNUMBER('将来負担比率（分子）の構造'!K$53), IF('将来負担比率（分子）の構造'!K$53 &lt; 0, 0, '将来負担比率（分子）の構造'!K$53), NA())</f>
        <v>25780</v>
      </c>
      <c r="J67" s="175" t="e">
        <f>NA()</f>
        <v>#N/A</v>
      </c>
      <c r="K67" s="175" t="e">
        <f>NA()</f>
        <v>#N/A</v>
      </c>
      <c r="L67" s="175">
        <f>IF(ISNUMBER('将来負担比率（分子）の構造'!L$53), IF('将来負担比率（分子）の構造'!L$53 &lt; 0, 0, '将来負担比率（分子）の構造'!L$53), NA())</f>
        <v>20724</v>
      </c>
      <c r="M67" s="175" t="e">
        <f>NA()</f>
        <v>#N/A</v>
      </c>
      <c r="N67" s="175" t="e">
        <f>NA()</f>
        <v>#N/A</v>
      </c>
      <c r="O67" s="175">
        <f>IF(ISNUMBER('将来負担比率（分子）の構造'!M$53), IF('将来負担比率（分子）の構造'!M$53 &lt; 0, 0, '将来負担比率（分子）の構造'!M$53), NA())</f>
        <v>14338</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1044</v>
      </c>
      <c r="C72" s="179">
        <f>基金残高に係る経年分析!G55</f>
        <v>1681</v>
      </c>
      <c r="D72" s="179">
        <f>基金残高に係る経年分析!H55</f>
        <v>2911</v>
      </c>
    </row>
    <row r="73" spans="1:16" x14ac:dyDescent="0.2">
      <c r="A73" s="178" t="s">
        <v>79</v>
      </c>
      <c r="B73" s="179">
        <f>基金残高に係る経年分析!F56</f>
        <v>1</v>
      </c>
      <c r="C73" s="179">
        <f>基金残高に係る経年分析!G56</f>
        <v>1</v>
      </c>
      <c r="D73" s="179">
        <f>基金残高に係る経年分析!H56</f>
        <v>1</v>
      </c>
    </row>
    <row r="74" spans="1:16" x14ac:dyDescent="0.2">
      <c r="A74" s="178" t="s">
        <v>80</v>
      </c>
      <c r="B74" s="179">
        <f>基金残高に係る経年分析!F57</f>
        <v>4557</v>
      </c>
      <c r="C74" s="179">
        <f>基金残高に係る経年分析!G57</f>
        <v>5022</v>
      </c>
      <c r="D74" s="179">
        <f>基金残高に係る経年分析!H57</f>
        <v>5546</v>
      </c>
    </row>
  </sheetData>
  <sheetProtection algorithmName="SHA-512" hashValue="VnDd9lK5S9ljcrAB2xWqdBDueSRotJSxhY+2+HpVF84N4g93kuo8G7bHwPTAtgnXaBGecyz9+cwY0/NDkR6nNQ==" saltValue="iCtbzzHS7iYIvwl2lDp+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228</v>
      </c>
      <c r="C5" s="677"/>
      <c r="D5" s="677"/>
      <c r="E5" s="677"/>
      <c r="F5" s="677"/>
      <c r="G5" s="677"/>
      <c r="H5" s="677"/>
      <c r="I5" s="677"/>
      <c r="J5" s="677"/>
      <c r="K5" s="677"/>
      <c r="L5" s="677"/>
      <c r="M5" s="677"/>
      <c r="N5" s="677"/>
      <c r="O5" s="677"/>
      <c r="P5" s="677"/>
      <c r="Q5" s="678"/>
      <c r="R5" s="673">
        <v>23153735</v>
      </c>
      <c r="S5" s="674"/>
      <c r="T5" s="674"/>
      <c r="U5" s="674"/>
      <c r="V5" s="674"/>
      <c r="W5" s="674"/>
      <c r="X5" s="674"/>
      <c r="Y5" s="702"/>
      <c r="Z5" s="715">
        <v>25.4</v>
      </c>
      <c r="AA5" s="715"/>
      <c r="AB5" s="715"/>
      <c r="AC5" s="715"/>
      <c r="AD5" s="716">
        <v>21531736</v>
      </c>
      <c r="AE5" s="716"/>
      <c r="AF5" s="716"/>
      <c r="AG5" s="716"/>
      <c r="AH5" s="716"/>
      <c r="AI5" s="716"/>
      <c r="AJ5" s="716"/>
      <c r="AK5" s="716"/>
      <c r="AL5" s="703">
        <v>48.7</v>
      </c>
      <c r="AM5" s="686"/>
      <c r="AN5" s="686"/>
      <c r="AO5" s="704"/>
      <c r="AP5" s="676" t="s">
        <v>229</v>
      </c>
      <c r="AQ5" s="677"/>
      <c r="AR5" s="677"/>
      <c r="AS5" s="677"/>
      <c r="AT5" s="677"/>
      <c r="AU5" s="677"/>
      <c r="AV5" s="677"/>
      <c r="AW5" s="677"/>
      <c r="AX5" s="677"/>
      <c r="AY5" s="677"/>
      <c r="AZ5" s="677"/>
      <c r="BA5" s="677"/>
      <c r="BB5" s="677"/>
      <c r="BC5" s="677"/>
      <c r="BD5" s="677"/>
      <c r="BE5" s="677"/>
      <c r="BF5" s="678"/>
      <c r="BG5" s="627">
        <v>21509000</v>
      </c>
      <c r="BH5" s="628"/>
      <c r="BI5" s="628"/>
      <c r="BJ5" s="628"/>
      <c r="BK5" s="628"/>
      <c r="BL5" s="628"/>
      <c r="BM5" s="628"/>
      <c r="BN5" s="629"/>
      <c r="BO5" s="663">
        <v>92.9</v>
      </c>
      <c r="BP5" s="663"/>
      <c r="BQ5" s="663"/>
      <c r="BR5" s="663"/>
      <c r="BS5" s="664">
        <v>296288</v>
      </c>
      <c r="BT5" s="664"/>
      <c r="BU5" s="664"/>
      <c r="BV5" s="664"/>
      <c r="BW5" s="664"/>
      <c r="BX5" s="664"/>
      <c r="BY5" s="664"/>
      <c r="BZ5" s="664"/>
      <c r="CA5" s="664"/>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2">
      <c r="B6" s="624" t="s">
        <v>233</v>
      </c>
      <c r="C6" s="625"/>
      <c r="D6" s="625"/>
      <c r="E6" s="625"/>
      <c r="F6" s="625"/>
      <c r="G6" s="625"/>
      <c r="H6" s="625"/>
      <c r="I6" s="625"/>
      <c r="J6" s="625"/>
      <c r="K6" s="625"/>
      <c r="L6" s="625"/>
      <c r="M6" s="625"/>
      <c r="N6" s="625"/>
      <c r="O6" s="625"/>
      <c r="P6" s="625"/>
      <c r="Q6" s="626"/>
      <c r="R6" s="627">
        <v>1052732</v>
      </c>
      <c r="S6" s="628"/>
      <c r="T6" s="628"/>
      <c r="U6" s="628"/>
      <c r="V6" s="628"/>
      <c r="W6" s="628"/>
      <c r="X6" s="628"/>
      <c r="Y6" s="629"/>
      <c r="Z6" s="663">
        <v>1.2</v>
      </c>
      <c r="AA6" s="663"/>
      <c r="AB6" s="663"/>
      <c r="AC6" s="663"/>
      <c r="AD6" s="664">
        <v>1052732</v>
      </c>
      <c r="AE6" s="664"/>
      <c r="AF6" s="664"/>
      <c r="AG6" s="664"/>
      <c r="AH6" s="664"/>
      <c r="AI6" s="664"/>
      <c r="AJ6" s="664"/>
      <c r="AK6" s="664"/>
      <c r="AL6" s="630">
        <v>2.4</v>
      </c>
      <c r="AM6" s="631"/>
      <c r="AN6" s="631"/>
      <c r="AO6" s="665"/>
      <c r="AP6" s="624" t="s">
        <v>234</v>
      </c>
      <c r="AQ6" s="625"/>
      <c r="AR6" s="625"/>
      <c r="AS6" s="625"/>
      <c r="AT6" s="625"/>
      <c r="AU6" s="625"/>
      <c r="AV6" s="625"/>
      <c r="AW6" s="625"/>
      <c r="AX6" s="625"/>
      <c r="AY6" s="625"/>
      <c r="AZ6" s="625"/>
      <c r="BA6" s="625"/>
      <c r="BB6" s="625"/>
      <c r="BC6" s="625"/>
      <c r="BD6" s="625"/>
      <c r="BE6" s="625"/>
      <c r="BF6" s="626"/>
      <c r="BG6" s="627">
        <v>21509000</v>
      </c>
      <c r="BH6" s="628"/>
      <c r="BI6" s="628"/>
      <c r="BJ6" s="628"/>
      <c r="BK6" s="628"/>
      <c r="BL6" s="628"/>
      <c r="BM6" s="628"/>
      <c r="BN6" s="629"/>
      <c r="BO6" s="663">
        <v>92.9</v>
      </c>
      <c r="BP6" s="663"/>
      <c r="BQ6" s="663"/>
      <c r="BR6" s="663"/>
      <c r="BS6" s="664">
        <v>296288</v>
      </c>
      <c r="BT6" s="664"/>
      <c r="BU6" s="664"/>
      <c r="BV6" s="664"/>
      <c r="BW6" s="664"/>
      <c r="BX6" s="664"/>
      <c r="BY6" s="664"/>
      <c r="BZ6" s="664"/>
      <c r="CA6" s="664"/>
      <c r="CB6" s="695"/>
      <c r="CD6" s="676" t="s">
        <v>235</v>
      </c>
      <c r="CE6" s="677"/>
      <c r="CF6" s="677"/>
      <c r="CG6" s="677"/>
      <c r="CH6" s="677"/>
      <c r="CI6" s="677"/>
      <c r="CJ6" s="677"/>
      <c r="CK6" s="677"/>
      <c r="CL6" s="677"/>
      <c r="CM6" s="677"/>
      <c r="CN6" s="677"/>
      <c r="CO6" s="677"/>
      <c r="CP6" s="677"/>
      <c r="CQ6" s="678"/>
      <c r="CR6" s="627">
        <v>400049</v>
      </c>
      <c r="CS6" s="628"/>
      <c r="CT6" s="628"/>
      <c r="CU6" s="628"/>
      <c r="CV6" s="628"/>
      <c r="CW6" s="628"/>
      <c r="CX6" s="628"/>
      <c r="CY6" s="629"/>
      <c r="CZ6" s="703">
        <v>0.4</v>
      </c>
      <c r="DA6" s="686"/>
      <c r="DB6" s="686"/>
      <c r="DC6" s="705"/>
      <c r="DD6" s="633" t="s">
        <v>183</v>
      </c>
      <c r="DE6" s="628"/>
      <c r="DF6" s="628"/>
      <c r="DG6" s="628"/>
      <c r="DH6" s="628"/>
      <c r="DI6" s="628"/>
      <c r="DJ6" s="628"/>
      <c r="DK6" s="628"/>
      <c r="DL6" s="628"/>
      <c r="DM6" s="628"/>
      <c r="DN6" s="628"/>
      <c r="DO6" s="628"/>
      <c r="DP6" s="629"/>
      <c r="DQ6" s="633">
        <v>400013</v>
      </c>
      <c r="DR6" s="628"/>
      <c r="DS6" s="628"/>
      <c r="DT6" s="628"/>
      <c r="DU6" s="628"/>
      <c r="DV6" s="628"/>
      <c r="DW6" s="628"/>
      <c r="DX6" s="628"/>
      <c r="DY6" s="628"/>
      <c r="DZ6" s="628"/>
      <c r="EA6" s="628"/>
      <c r="EB6" s="628"/>
      <c r="EC6" s="662"/>
    </row>
    <row r="7" spans="2:143" ht="11.25" customHeight="1" x14ac:dyDescent="0.2">
      <c r="B7" s="624" t="s">
        <v>236</v>
      </c>
      <c r="C7" s="625"/>
      <c r="D7" s="625"/>
      <c r="E7" s="625"/>
      <c r="F7" s="625"/>
      <c r="G7" s="625"/>
      <c r="H7" s="625"/>
      <c r="I7" s="625"/>
      <c r="J7" s="625"/>
      <c r="K7" s="625"/>
      <c r="L7" s="625"/>
      <c r="M7" s="625"/>
      <c r="N7" s="625"/>
      <c r="O7" s="625"/>
      <c r="P7" s="625"/>
      <c r="Q7" s="626"/>
      <c r="R7" s="627">
        <v>8764</v>
      </c>
      <c r="S7" s="628"/>
      <c r="T7" s="628"/>
      <c r="U7" s="628"/>
      <c r="V7" s="628"/>
      <c r="W7" s="628"/>
      <c r="X7" s="628"/>
      <c r="Y7" s="629"/>
      <c r="Z7" s="663">
        <v>0</v>
      </c>
      <c r="AA7" s="663"/>
      <c r="AB7" s="663"/>
      <c r="AC7" s="663"/>
      <c r="AD7" s="664">
        <v>8764</v>
      </c>
      <c r="AE7" s="664"/>
      <c r="AF7" s="664"/>
      <c r="AG7" s="664"/>
      <c r="AH7" s="664"/>
      <c r="AI7" s="664"/>
      <c r="AJ7" s="664"/>
      <c r="AK7" s="664"/>
      <c r="AL7" s="630">
        <v>0</v>
      </c>
      <c r="AM7" s="631"/>
      <c r="AN7" s="631"/>
      <c r="AO7" s="665"/>
      <c r="AP7" s="624" t="s">
        <v>237</v>
      </c>
      <c r="AQ7" s="625"/>
      <c r="AR7" s="625"/>
      <c r="AS7" s="625"/>
      <c r="AT7" s="625"/>
      <c r="AU7" s="625"/>
      <c r="AV7" s="625"/>
      <c r="AW7" s="625"/>
      <c r="AX7" s="625"/>
      <c r="AY7" s="625"/>
      <c r="AZ7" s="625"/>
      <c r="BA7" s="625"/>
      <c r="BB7" s="625"/>
      <c r="BC7" s="625"/>
      <c r="BD7" s="625"/>
      <c r="BE7" s="625"/>
      <c r="BF7" s="626"/>
      <c r="BG7" s="627">
        <v>10803527</v>
      </c>
      <c r="BH7" s="628"/>
      <c r="BI7" s="628"/>
      <c r="BJ7" s="628"/>
      <c r="BK7" s="628"/>
      <c r="BL7" s="628"/>
      <c r="BM7" s="628"/>
      <c r="BN7" s="629"/>
      <c r="BO7" s="663">
        <v>46.7</v>
      </c>
      <c r="BP7" s="663"/>
      <c r="BQ7" s="663"/>
      <c r="BR7" s="663"/>
      <c r="BS7" s="664">
        <v>296288</v>
      </c>
      <c r="BT7" s="664"/>
      <c r="BU7" s="664"/>
      <c r="BV7" s="664"/>
      <c r="BW7" s="664"/>
      <c r="BX7" s="664"/>
      <c r="BY7" s="664"/>
      <c r="BZ7" s="664"/>
      <c r="CA7" s="664"/>
      <c r="CB7" s="695"/>
      <c r="CD7" s="624" t="s">
        <v>238</v>
      </c>
      <c r="CE7" s="625"/>
      <c r="CF7" s="625"/>
      <c r="CG7" s="625"/>
      <c r="CH7" s="625"/>
      <c r="CI7" s="625"/>
      <c r="CJ7" s="625"/>
      <c r="CK7" s="625"/>
      <c r="CL7" s="625"/>
      <c r="CM7" s="625"/>
      <c r="CN7" s="625"/>
      <c r="CO7" s="625"/>
      <c r="CP7" s="625"/>
      <c r="CQ7" s="626"/>
      <c r="CR7" s="627">
        <v>6925269</v>
      </c>
      <c r="CS7" s="628"/>
      <c r="CT7" s="628"/>
      <c r="CU7" s="628"/>
      <c r="CV7" s="628"/>
      <c r="CW7" s="628"/>
      <c r="CX7" s="628"/>
      <c r="CY7" s="629"/>
      <c r="CZ7" s="663">
        <v>7.8</v>
      </c>
      <c r="DA7" s="663"/>
      <c r="DB7" s="663"/>
      <c r="DC7" s="663"/>
      <c r="DD7" s="633">
        <v>26616</v>
      </c>
      <c r="DE7" s="628"/>
      <c r="DF7" s="628"/>
      <c r="DG7" s="628"/>
      <c r="DH7" s="628"/>
      <c r="DI7" s="628"/>
      <c r="DJ7" s="628"/>
      <c r="DK7" s="628"/>
      <c r="DL7" s="628"/>
      <c r="DM7" s="628"/>
      <c r="DN7" s="628"/>
      <c r="DO7" s="628"/>
      <c r="DP7" s="629"/>
      <c r="DQ7" s="633">
        <v>5336664</v>
      </c>
      <c r="DR7" s="628"/>
      <c r="DS7" s="628"/>
      <c r="DT7" s="628"/>
      <c r="DU7" s="628"/>
      <c r="DV7" s="628"/>
      <c r="DW7" s="628"/>
      <c r="DX7" s="628"/>
      <c r="DY7" s="628"/>
      <c r="DZ7" s="628"/>
      <c r="EA7" s="628"/>
      <c r="EB7" s="628"/>
      <c r="EC7" s="662"/>
    </row>
    <row r="8" spans="2:143" ht="11.25" customHeight="1" x14ac:dyDescent="0.2">
      <c r="B8" s="624" t="s">
        <v>239</v>
      </c>
      <c r="C8" s="625"/>
      <c r="D8" s="625"/>
      <c r="E8" s="625"/>
      <c r="F8" s="625"/>
      <c r="G8" s="625"/>
      <c r="H8" s="625"/>
      <c r="I8" s="625"/>
      <c r="J8" s="625"/>
      <c r="K8" s="625"/>
      <c r="L8" s="625"/>
      <c r="M8" s="625"/>
      <c r="N8" s="625"/>
      <c r="O8" s="625"/>
      <c r="P8" s="625"/>
      <c r="Q8" s="626"/>
      <c r="R8" s="627">
        <v>64413</v>
      </c>
      <c r="S8" s="628"/>
      <c r="T8" s="628"/>
      <c r="U8" s="628"/>
      <c r="V8" s="628"/>
      <c r="W8" s="628"/>
      <c r="X8" s="628"/>
      <c r="Y8" s="629"/>
      <c r="Z8" s="663">
        <v>0.1</v>
      </c>
      <c r="AA8" s="663"/>
      <c r="AB8" s="663"/>
      <c r="AC8" s="663"/>
      <c r="AD8" s="664">
        <v>64413</v>
      </c>
      <c r="AE8" s="664"/>
      <c r="AF8" s="664"/>
      <c r="AG8" s="664"/>
      <c r="AH8" s="664"/>
      <c r="AI8" s="664"/>
      <c r="AJ8" s="664"/>
      <c r="AK8" s="664"/>
      <c r="AL8" s="630">
        <v>0.1</v>
      </c>
      <c r="AM8" s="631"/>
      <c r="AN8" s="631"/>
      <c r="AO8" s="665"/>
      <c r="AP8" s="624" t="s">
        <v>240</v>
      </c>
      <c r="AQ8" s="625"/>
      <c r="AR8" s="625"/>
      <c r="AS8" s="625"/>
      <c r="AT8" s="625"/>
      <c r="AU8" s="625"/>
      <c r="AV8" s="625"/>
      <c r="AW8" s="625"/>
      <c r="AX8" s="625"/>
      <c r="AY8" s="625"/>
      <c r="AZ8" s="625"/>
      <c r="BA8" s="625"/>
      <c r="BB8" s="625"/>
      <c r="BC8" s="625"/>
      <c r="BD8" s="625"/>
      <c r="BE8" s="625"/>
      <c r="BF8" s="626"/>
      <c r="BG8" s="627">
        <v>292296</v>
      </c>
      <c r="BH8" s="628"/>
      <c r="BI8" s="628"/>
      <c r="BJ8" s="628"/>
      <c r="BK8" s="628"/>
      <c r="BL8" s="628"/>
      <c r="BM8" s="628"/>
      <c r="BN8" s="629"/>
      <c r="BO8" s="663">
        <v>1.3</v>
      </c>
      <c r="BP8" s="663"/>
      <c r="BQ8" s="663"/>
      <c r="BR8" s="663"/>
      <c r="BS8" s="664" t="s">
        <v>241</v>
      </c>
      <c r="BT8" s="664"/>
      <c r="BU8" s="664"/>
      <c r="BV8" s="664"/>
      <c r="BW8" s="664"/>
      <c r="BX8" s="664"/>
      <c r="BY8" s="664"/>
      <c r="BZ8" s="664"/>
      <c r="CA8" s="664"/>
      <c r="CB8" s="695"/>
      <c r="CD8" s="624" t="s">
        <v>242</v>
      </c>
      <c r="CE8" s="625"/>
      <c r="CF8" s="625"/>
      <c r="CG8" s="625"/>
      <c r="CH8" s="625"/>
      <c r="CI8" s="625"/>
      <c r="CJ8" s="625"/>
      <c r="CK8" s="625"/>
      <c r="CL8" s="625"/>
      <c r="CM8" s="625"/>
      <c r="CN8" s="625"/>
      <c r="CO8" s="625"/>
      <c r="CP8" s="625"/>
      <c r="CQ8" s="626"/>
      <c r="CR8" s="627">
        <v>36291573</v>
      </c>
      <c r="CS8" s="628"/>
      <c r="CT8" s="628"/>
      <c r="CU8" s="628"/>
      <c r="CV8" s="628"/>
      <c r="CW8" s="628"/>
      <c r="CX8" s="628"/>
      <c r="CY8" s="629"/>
      <c r="CZ8" s="663">
        <v>40.700000000000003</v>
      </c>
      <c r="DA8" s="663"/>
      <c r="DB8" s="663"/>
      <c r="DC8" s="663"/>
      <c r="DD8" s="633">
        <v>179931</v>
      </c>
      <c r="DE8" s="628"/>
      <c r="DF8" s="628"/>
      <c r="DG8" s="628"/>
      <c r="DH8" s="628"/>
      <c r="DI8" s="628"/>
      <c r="DJ8" s="628"/>
      <c r="DK8" s="628"/>
      <c r="DL8" s="628"/>
      <c r="DM8" s="628"/>
      <c r="DN8" s="628"/>
      <c r="DO8" s="628"/>
      <c r="DP8" s="629"/>
      <c r="DQ8" s="633">
        <v>15116308</v>
      </c>
      <c r="DR8" s="628"/>
      <c r="DS8" s="628"/>
      <c r="DT8" s="628"/>
      <c r="DU8" s="628"/>
      <c r="DV8" s="628"/>
      <c r="DW8" s="628"/>
      <c r="DX8" s="628"/>
      <c r="DY8" s="628"/>
      <c r="DZ8" s="628"/>
      <c r="EA8" s="628"/>
      <c r="EB8" s="628"/>
      <c r="EC8" s="662"/>
    </row>
    <row r="9" spans="2:143" ht="11.25" customHeight="1" x14ac:dyDescent="0.2">
      <c r="B9" s="624" t="s">
        <v>243</v>
      </c>
      <c r="C9" s="625"/>
      <c r="D9" s="625"/>
      <c r="E9" s="625"/>
      <c r="F9" s="625"/>
      <c r="G9" s="625"/>
      <c r="H9" s="625"/>
      <c r="I9" s="625"/>
      <c r="J9" s="625"/>
      <c r="K9" s="625"/>
      <c r="L9" s="625"/>
      <c r="M9" s="625"/>
      <c r="N9" s="625"/>
      <c r="O9" s="625"/>
      <c r="P9" s="625"/>
      <c r="Q9" s="626"/>
      <c r="R9" s="627">
        <v>52185</v>
      </c>
      <c r="S9" s="628"/>
      <c r="T9" s="628"/>
      <c r="U9" s="628"/>
      <c r="V9" s="628"/>
      <c r="W9" s="628"/>
      <c r="X9" s="628"/>
      <c r="Y9" s="629"/>
      <c r="Z9" s="663">
        <v>0.1</v>
      </c>
      <c r="AA9" s="663"/>
      <c r="AB9" s="663"/>
      <c r="AC9" s="663"/>
      <c r="AD9" s="664">
        <v>52185</v>
      </c>
      <c r="AE9" s="664"/>
      <c r="AF9" s="664"/>
      <c r="AG9" s="664"/>
      <c r="AH9" s="664"/>
      <c r="AI9" s="664"/>
      <c r="AJ9" s="664"/>
      <c r="AK9" s="664"/>
      <c r="AL9" s="630">
        <v>0.1</v>
      </c>
      <c r="AM9" s="631"/>
      <c r="AN9" s="631"/>
      <c r="AO9" s="665"/>
      <c r="AP9" s="624" t="s">
        <v>244</v>
      </c>
      <c r="AQ9" s="625"/>
      <c r="AR9" s="625"/>
      <c r="AS9" s="625"/>
      <c r="AT9" s="625"/>
      <c r="AU9" s="625"/>
      <c r="AV9" s="625"/>
      <c r="AW9" s="625"/>
      <c r="AX9" s="625"/>
      <c r="AY9" s="625"/>
      <c r="AZ9" s="625"/>
      <c r="BA9" s="625"/>
      <c r="BB9" s="625"/>
      <c r="BC9" s="625"/>
      <c r="BD9" s="625"/>
      <c r="BE9" s="625"/>
      <c r="BF9" s="626"/>
      <c r="BG9" s="627">
        <v>8827774</v>
      </c>
      <c r="BH9" s="628"/>
      <c r="BI9" s="628"/>
      <c r="BJ9" s="628"/>
      <c r="BK9" s="628"/>
      <c r="BL9" s="628"/>
      <c r="BM9" s="628"/>
      <c r="BN9" s="629"/>
      <c r="BO9" s="663">
        <v>38.1</v>
      </c>
      <c r="BP9" s="663"/>
      <c r="BQ9" s="663"/>
      <c r="BR9" s="663"/>
      <c r="BS9" s="664" t="s">
        <v>241</v>
      </c>
      <c r="BT9" s="664"/>
      <c r="BU9" s="664"/>
      <c r="BV9" s="664"/>
      <c r="BW9" s="664"/>
      <c r="BX9" s="664"/>
      <c r="BY9" s="664"/>
      <c r="BZ9" s="664"/>
      <c r="CA9" s="664"/>
      <c r="CB9" s="695"/>
      <c r="CD9" s="624" t="s">
        <v>245</v>
      </c>
      <c r="CE9" s="625"/>
      <c r="CF9" s="625"/>
      <c r="CG9" s="625"/>
      <c r="CH9" s="625"/>
      <c r="CI9" s="625"/>
      <c r="CJ9" s="625"/>
      <c r="CK9" s="625"/>
      <c r="CL9" s="625"/>
      <c r="CM9" s="625"/>
      <c r="CN9" s="625"/>
      <c r="CO9" s="625"/>
      <c r="CP9" s="625"/>
      <c r="CQ9" s="626"/>
      <c r="CR9" s="627">
        <v>6069876</v>
      </c>
      <c r="CS9" s="628"/>
      <c r="CT9" s="628"/>
      <c r="CU9" s="628"/>
      <c r="CV9" s="628"/>
      <c r="CW9" s="628"/>
      <c r="CX9" s="628"/>
      <c r="CY9" s="629"/>
      <c r="CZ9" s="663">
        <v>6.8</v>
      </c>
      <c r="DA9" s="663"/>
      <c r="DB9" s="663"/>
      <c r="DC9" s="663"/>
      <c r="DD9" s="633">
        <v>201292</v>
      </c>
      <c r="DE9" s="628"/>
      <c r="DF9" s="628"/>
      <c r="DG9" s="628"/>
      <c r="DH9" s="628"/>
      <c r="DI9" s="628"/>
      <c r="DJ9" s="628"/>
      <c r="DK9" s="628"/>
      <c r="DL9" s="628"/>
      <c r="DM9" s="628"/>
      <c r="DN9" s="628"/>
      <c r="DO9" s="628"/>
      <c r="DP9" s="629"/>
      <c r="DQ9" s="633">
        <v>4333644</v>
      </c>
      <c r="DR9" s="628"/>
      <c r="DS9" s="628"/>
      <c r="DT9" s="628"/>
      <c r="DU9" s="628"/>
      <c r="DV9" s="628"/>
      <c r="DW9" s="628"/>
      <c r="DX9" s="628"/>
      <c r="DY9" s="628"/>
      <c r="DZ9" s="628"/>
      <c r="EA9" s="628"/>
      <c r="EB9" s="628"/>
      <c r="EC9" s="662"/>
    </row>
    <row r="10" spans="2:143" ht="11.25" customHeight="1" x14ac:dyDescent="0.2">
      <c r="B10" s="624" t="s">
        <v>246</v>
      </c>
      <c r="C10" s="625"/>
      <c r="D10" s="625"/>
      <c r="E10" s="625"/>
      <c r="F10" s="625"/>
      <c r="G10" s="625"/>
      <c r="H10" s="625"/>
      <c r="I10" s="625"/>
      <c r="J10" s="625"/>
      <c r="K10" s="625"/>
      <c r="L10" s="625"/>
      <c r="M10" s="625"/>
      <c r="N10" s="625"/>
      <c r="O10" s="625"/>
      <c r="P10" s="625"/>
      <c r="Q10" s="626"/>
      <c r="R10" s="627" t="s">
        <v>128</v>
      </c>
      <c r="S10" s="628"/>
      <c r="T10" s="628"/>
      <c r="U10" s="628"/>
      <c r="V10" s="628"/>
      <c r="W10" s="628"/>
      <c r="X10" s="628"/>
      <c r="Y10" s="629"/>
      <c r="Z10" s="663" t="s">
        <v>128</v>
      </c>
      <c r="AA10" s="663"/>
      <c r="AB10" s="663"/>
      <c r="AC10" s="663"/>
      <c r="AD10" s="664" t="s">
        <v>183</v>
      </c>
      <c r="AE10" s="664"/>
      <c r="AF10" s="664"/>
      <c r="AG10" s="664"/>
      <c r="AH10" s="664"/>
      <c r="AI10" s="664"/>
      <c r="AJ10" s="664"/>
      <c r="AK10" s="664"/>
      <c r="AL10" s="630" t="s">
        <v>241</v>
      </c>
      <c r="AM10" s="631"/>
      <c r="AN10" s="631"/>
      <c r="AO10" s="665"/>
      <c r="AP10" s="624" t="s">
        <v>247</v>
      </c>
      <c r="AQ10" s="625"/>
      <c r="AR10" s="625"/>
      <c r="AS10" s="625"/>
      <c r="AT10" s="625"/>
      <c r="AU10" s="625"/>
      <c r="AV10" s="625"/>
      <c r="AW10" s="625"/>
      <c r="AX10" s="625"/>
      <c r="AY10" s="625"/>
      <c r="AZ10" s="625"/>
      <c r="BA10" s="625"/>
      <c r="BB10" s="625"/>
      <c r="BC10" s="625"/>
      <c r="BD10" s="625"/>
      <c r="BE10" s="625"/>
      <c r="BF10" s="626"/>
      <c r="BG10" s="627">
        <v>576279</v>
      </c>
      <c r="BH10" s="628"/>
      <c r="BI10" s="628"/>
      <c r="BJ10" s="628"/>
      <c r="BK10" s="628"/>
      <c r="BL10" s="628"/>
      <c r="BM10" s="628"/>
      <c r="BN10" s="629"/>
      <c r="BO10" s="663">
        <v>2.5</v>
      </c>
      <c r="BP10" s="663"/>
      <c r="BQ10" s="663"/>
      <c r="BR10" s="663"/>
      <c r="BS10" s="664" t="s">
        <v>183</v>
      </c>
      <c r="BT10" s="664"/>
      <c r="BU10" s="664"/>
      <c r="BV10" s="664"/>
      <c r="BW10" s="664"/>
      <c r="BX10" s="664"/>
      <c r="BY10" s="664"/>
      <c r="BZ10" s="664"/>
      <c r="CA10" s="664"/>
      <c r="CB10" s="695"/>
      <c r="CD10" s="624" t="s">
        <v>248</v>
      </c>
      <c r="CE10" s="625"/>
      <c r="CF10" s="625"/>
      <c r="CG10" s="625"/>
      <c r="CH10" s="625"/>
      <c r="CI10" s="625"/>
      <c r="CJ10" s="625"/>
      <c r="CK10" s="625"/>
      <c r="CL10" s="625"/>
      <c r="CM10" s="625"/>
      <c r="CN10" s="625"/>
      <c r="CO10" s="625"/>
      <c r="CP10" s="625"/>
      <c r="CQ10" s="626"/>
      <c r="CR10" s="627">
        <v>118085</v>
      </c>
      <c r="CS10" s="628"/>
      <c r="CT10" s="628"/>
      <c r="CU10" s="628"/>
      <c r="CV10" s="628"/>
      <c r="CW10" s="628"/>
      <c r="CX10" s="628"/>
      <c r="CY10" s="629"/>
      <c r="CZ10" s="663">
        <v>0.1</v>
      </c>
      <c r="DA10" s="663"/>
      <c r="DB10" s="663"/>
      <c r="DC10" s="663"/>
      <c r="DD10" s="633" t="s">
        <v>241</v>
      </c>
      <c r="DE10" s="628"/>
      <c r="DF10" s="628"/>
      <c r="DG10" s="628"/>
      <c r="DH10" s="628"/>
      <c r="DI10" s="628"/>
      <c r="DJ10" s="628"/>
      <c r="DK10" s="628"/>
      <c r="DL10" s="628"/>
      <c r="DM10" s="628"/>
      <c r="DN10" s="628"/>
      <c r="DO10" s="628"/>
      <c r="DP10" s="629"/>
      <c r="DQ10" s="633">
        <v>106947</v>
      </c>
      <c r="DR10" s="628"/>
      <c r="DS10" s="628"/>
      <c r="DT10" s="628"/>
      <c r="DU10" s="628"/>
      <c r="DV10" s="628"/>
      <c r="DW10" s="628"/>
      <c r="DX10" s="628"/>
      <c r="DY10" s="628"/>
      <c r="DZ10" s="628"/>
      <c r="EA10" s="628"/>
      <c r="EB10" s="628"/>
      <c r="EC10" s="662"/>
    </row>
    <row r="11" spans="2:143" ht="11.25" customHeight="1" x14ac:dyDescent="0.2">
      <c r="B11" s="624" t="s">
        <v>249</v>
      </c>
      <c r="C11" s="625"/>
      <c r="D11" s="625"/>
      <c r="E11" s="625"/>
      <c r="F11" s="625"/>
      <c r="G11" s="625"/>
      <c r="H11" s="625"/>
      <c r="I11" s="625"/>
      <c r="J11" s="625"/>
      <c r="K11" s="625"/>
      <c r="L11" s="625"/>
      <c r="M11" s="625"/>
      <c r="N11" s="625"/>
      <c r="O11" s="625"/>
      <c r="P11" s="625"/>
      <c r="Q11" s="626"/>
      <c r="R11" s="627">
        <v>4601242</v>
      </c>
      <c r="S11" s="628"/>
      <c r="T11" s="628"/>
      <c r="U11" s="628"/>
      <c r="V11" s="628"/>
      <c r="W11" s="628"/>
      <c r="X11" s="628"/>
      <c r="Y11" s="629"/>
      <c r="Z11" s="630">
        <v>5</v>
      </c>
      <c r="AA11" s="631"/>
      <c r="AB11" s="631"/>
      <c r="AC11" s="632"/>
      <c r="AD11" s="633">
        <v>4601242</v>
      </c>
      <c r="AE11" s="628"/>
      <c r="AF11" s="628"/>
      <c r="AG11" s="628"/>
      <c r="AH11" s="628"/>
      <c r="AI11" s="628"/>
      <c r="AJ11" s="628"/>
      <c r="AK11" s="629"/>
      <c r="AL11" s="630">
        <v>10.4</v>
      </c>
      <c r="AM11" s="631"/>
      <c r="AN11" s="631"/>
      <c r="AO11" s="665"/>
      <c r="AP11" s="624" t="s">
        <v>250</v>
      </c>
      <c r="AQ11" s="625"/>
      <c r="AR11" s="625"/>
      <c r="AS11" s="625"/>
      <c r="AT11" s="625"/>
      <c r="AU11" s="625"/>
      <c r="AV11" s="625"/>
      <c r="AW11" s="625"/>
      <c r="AX11" s="625"/>
      <c r="AY11" s="625"/>
      <c r="AZ11" s="625"/>
      <c r="BA11" s="625"/>
      <c r="BB11" s="625"/>
      <c r="BC11" s="625"/>
      <c r="BD11" s="625"/>
      <c r="BE11" s="625"/>
      <c r="BF11" s="626"/>
      <c r="BG11" s="627">
        <v>1107178</v>
      </c>
      <c r="BH11" s="628"/>
      <c r="BI11" s="628"/>
      <c r="BJ11" s="628"/>
      <c r="BK11" s="628"/>
      <c r="BL11" s="628"/>
      <c r="BM11" s="628"/>
      <c r="BN11" s="629"/>
      <c r="BO11" s="663">
        <v>4.8</v>
      </c>
      <c r="BP11" s="663"/>
      <c r="BQ11" s="663"/>
      <c r="BR11" s="663"/>
      <c r="BS11" s="664">
        <v>296288</v>
      </c>
      <c r="BT11" s="664"/>
      <c r="BU11" s="664"/>
      <c r="BV11" s="664"/>
      <c r="BW11" s="664"/>
      <c r="BX11" s="664"/>
      <c r="BY11" s="664"/>
      <c r="BZ11" s="664"/>
      <c r="CA11" s="664"/>
      <c r="CB11" s="695"/>
      <c r="CD11" s="624" t="s">
        <v>251</v>
      </c>
      <c r="CE11" s="625"/>
      <c r="CF11" s="625"/>
      <c r="CG11" s="625"/>
      <c r="CH11" s="625"/>
      <c r="CI11" s="625"/>
      <c r="CJ11" s="625"/>
      <c r="CK11" s="625"/>
      <c r="CL11" s="625"/>
      <c r="CM11" s="625"/>
      <c r="CN11" s="625"/>
      <c r="CO11" s="625"/>
      <c r="CP11" s="625"/>
      <c r="CQ11" s="626"/>
      <c r="CR11" s="627">
        <v>4059448</v>
      </c>
      <c r="CS11" s="628"/>
      <c r="CT11" s="628"/>
      <c r="CU11" s="628"/>
      <c r="CV11" s="628"/>
      <c r="CW11" s="628"/>
      <c r="CX11" s="628"/>
      <c r="CY11" s="629"/>
      <c r="CZ11" s="663">
        <v>4.5999999999999996</v>
      </c>
      <c r="DA11" s="663"/>
      <c r="DB11" s="663"/>
      <c r="DC11" s="663"/>
      <c r="DD11" s="633">
        <v>436387</v>
      </c>
      <c r="DE11" s="628"/>
      <c r="DF11" s="628"/>
      <c r="DG11" s="628"/>
      <c r="DH11" s="628"/>
      <c r="DI11" s="628"/>
      <c r="DJ11" s="628"/>
      <c r="DK11" s="628"/>
      <c r="DL11" s="628"/>
      <c r="DM11" s="628"/>
      <c r="DN11" s="628"/>
      <c r="DO11" s="628"/>
      <c r="DP11" s="629"/>
      <c r="DQ11" s="633">
        <v>836596</v>
      </c>
      <c r="DR11" s="628"/>
      <c r="DS11" s="628"/>
      <c r="DT11" s="628"/>
      <c r="DU11" s="628"/>
      <c r="DV11" s="628"/>
      <c r="DW11" s="628"/>
      <c r="DX11" s="628"/>
      <c r="DY11" s="628"/>
      <c r="DZ11" s="628"/>
      <c r="EA11" s="628"/>
      <c r="EB11" s="628"/>
      <c r="EC11" s="662"/>
    </row>
    <row r="12" spans="2:143" ht="11.25" customHeight="1" x14ac:dyDescent="0.2">
      <c r="B12" s="624" t="s">
        <v>252</v>
      </c>
      <c r="C12" s="625"/>
      <c r="D12" s="625"/>
      <c r="E12" s="625"/>
      <c r="F12" s="625"/>
      <c r="G12" s="625"/>
      <c r="H12" s="625"/>
      <c r="I12" s="625"/>
      <c r="J12" s="625"/>
      <c r="K12" s="625"/>
      <c r="L12" s="625"/>
      <c r="M12" s="625"/>
      <c r="N12" s="625"/>
      <c r="O12" s="625"/>
      <c r="P12" s="625"/>
      <c r="Q12" s="626"/>
      <c r="R12" s="627" t="s">
        <v>128</v>
      </c>
      <c r="S12" s="628"/>
      <c r="T12" s="628"/>
      <c r="U12" s="628"/>
      <c r="V12" s="628"/>
      <c r="W12" s="628"/>
      <c r="X12" s="628"/>
      <c r="Y12" s="629"/>
      <c r="Z12" s="663" t="s">
        <v>183</v>
      </c>
      <c r="AA12" s="663"/>
      <c r="AB12" s="663"/>
      <c r="AC12" s="663"/>
      <c r="AD12" s="664" t="s">
        <v>241</v>
      </c>
      <c r="AE12" s="664"/>
      <c r="AF12" s="664"/>
      <c r="AG12" s="664"/>
      <c r="AH12" s="664"/>
      <c r="AI12" s="664"/>
      <c r="AJ12" s="664"/>
      <c r="AK12" s="664"/>
      <c r="AL12" s="630" t="s">
        <v>241</v>
      </c>
      <c r="AM12" s="631"/>
      <c r="AN12" s="631"/>
      <c r="AO12" s="665"/>
      <c r="AP12" s="624" t="s">
        <v>253</v>
      </c>
      <c r="AQ12" s="625"/>
      <c r="AR12" s="625"/>
      <c r="AS12" s="625"/>
      <c r="AT12" s="625"/>
      <c r="AU12" s="625"/>
      <c r="AV12" s="625"/>
      <c r="AW12" s="625"/>
      <c r="AX12" s="625"/>
      <c r="AY12" s="625"/>
      <c r="AZ12" s="625"/>
      <c r="BA12" s="625"/>
      <c r="BB12" s="625"/>
      <c r="BC12" s="625"/>
      <c r="BD12" s="625"/>
      <c r="BE12" s="625"/>
      <c r="BF12" s="626"/>
      <c r="BG12" s="627">
        <v>8549433</v>
      </c>
      <c r="BH12" s="628"/>
      <c r="BI12" s="628"/>
      <c r="BJ12" s="628"/>
      <c r="BK12" s="628"/>
      <c r="BL12" s="628"/>
      <c r="BM12" s="628"/>
      <c r="BN12" s="629"/>
      <c r="BO12" s="663">
        <v>36.9</v>
      </c>
      <c r="BP12" s="663"/>
      <c r="BQ12" s="663"/>
      <c r="BR12" s="663"/>
      <c r="BS12" s="664" t="s">
        <v>128</v>
      </c>
      <c r="BT12" s="664"/>
      <c r="BU12" s="664"/>
      <c r="BV12" s="664"/>
      <c r="BW12" s="664"/>
      <c r="BX12" s="664"/>
      <c r="BY12" s="664"/>
      <c r="BZ12" s="664"/>
      <c r="CA12" s="664"/>
      <c r="CB12" s="695"/>
      <c r="CD12" s="624" t="s">
        <v>254</v>
      </c>
      <c r="CE12" s="625"/>
      <c r="CF12" s="625"/>
      <c r="CG12" s="625"/>
      <c r="CH12" s="625"/>
      <c r="CI12" s="625"/>
      <c r="CJ12" s="625"/>
      <c r="CK12" s="625"/>
      <c r="CL12" s="625"/>
      <c r="CM12" s="625"/>
      <c r="CN12" s="625"/>
      <c r="CO12" s="625"/>
      <c r="CP12" s="625"/>
      <c r="CQ12" s="626"/>
      <c r="CR12" s="627">
        <v>6940418</v>
      </c>
      <c r="CS12" s="628"/>
      <c r="CT12" s="628"/>
      <c r="CU12" s="628"/>
      <c r="CV12" s="628"/>
      <c r="CW12" s="628"/>
      <c r="CX12" s="628"/>
      <c r="CY12" s="629"/>
      <c r="CZ12" s="663">
        <v>7.8</v>
      </c>
      <c r="DA12" s="663"/>
      <c r="DB12" s="663"/>
      <c r="DC12" s="663"/>
      <c r="DD12" s="633">
        <v>50732</v>
      </c>
      <c r="DE12" s="628"/>
      <c r="DF12" s="628"/>
      <c r="DG12" s="628"/>
      <c r="DH12" s="628"/>
      <c r="DI12" s="628"/>
      <c r="DJ12" s="628"/>
      <c r="DK12" s="628"/>
      <c r="DL12" s="628"/>
      <c r="DM12" s="628"/>
      <c r="DN12" s="628"/>
      <c r="DO12" s="628"/>
      <c r="DP12" s="629"/>
      <c r="DQ12" s="633">
        <v>1672002</v>
      </c>
      <c r="DR12" s="628"/>
      <c r="DS12" s="628"/>
      <c r="DT12" s="628"/>
      <c r="DU12" s="628"/>
      <c r="DV12" s="628"/>
      <c r="DW12" s="628"/>
      <c r="DX12" s="628"/>
      <c r="DY12" s="628"/>
      <c r="DZ12" s="628"/>
      <c r="EA12" s="628"/>
      <c r="EB12" s="628"/>
      <c r="EC12" s="662"/>
    </row>
    <row r="13" spans="2:143" ht="11.25" customHeight="1" x14ac:dyDescent="0.2">
      <c r="B13" s="624" t="s">
        <v>255</v>
      </c>
      <c r="C13" s="625"/>
      <c r="D13" s="625"/>
      <c r="E13" s="625"/>
      <c r="F13" s="625"/>
      <c r="G13" s="625"/>
      <c r="H13" s="625"/>
      <c r="I13" s="625"/>
      <c r="J13" s="625"/>
      <c r="K13" s="625"/>
      <c r="L13" s="625"/>
      <c r="M13" s="625"/>
      <c r="N13" s="625"/>
      <c r="O13" s="625"/>
      <c r="P13" s="625"/>
      <c r="Q13" s="626"/>
      <c r="R13" s="627" t="s">
        <v>241</v>
      </c>
      <c r="S13" s="628"/>
      <c r="T13" s="628"/>
      <c r="U13" s="628"/>
      <c r="V13" s="628"/>
      <c r="W13" s="628"/>
      <c r="X13" s="628"/>
      <c r="Y13" s="629"/>
      <c r="Z13" s="663" t="s">
        <v>183</v>
      </c>
      <c r="AA13" s="663"/>
      <c r="AB13" s="663"/>
      <c r="AC13" s="663"/>
      <c r="AD13" s="664" t="s">
        <v>183</v>
      </c>
      <c r="AE13" s="664"/>
      <c r="AF13" s="664"/>
      <c r="AG13" s="664"/>
      <c r="AH13" s="664"/>
      <c r="AI13" s="664"/>
      <c r="AJ13" s="664"/>
      <c r="AK13" s="664"/>
      <c r="AL13" s="630" t="s">
        <v>183</v>
      </c>
      <c r="AM13" s="631"/>
      <c r="AN13" s="631"/>
      <c r="AO13" s="665"/>
      <c r="AP13" s="624" t="s">
        <v>256</v>
      </c>
      <c r="AQ13" s="625"/>
      <c r="AR13" s="625"/>
      <c r="AS13" s="625"/>
      <c r="AT13" s="625"/>
      <c r="AU13" s="625"/>
      <c r="AV13" s="625"/>
      <c r="AW13" s="625"/>
      <c r="AX13" s="625"/>
      <c r="AY13" s="625"/>
      <c r="AZ13" s="625"/>
      <c r="BA13" s="625"/>
      <c r="BB13" s="625"/>
      <c r="BC13" s="625"/>
      <c r="BD13" s="625"/>
      <c r="BE13" s="625"/>
      <c r="BF13" s="626"/>
      <c r="BG13" s="627">
        <v>8498955</v>
      </c>
      <c r="BH13" s="628"/>
      <c r="BI13" s="628"/>
      <c r="BJ13" s="628"/>
      <c r="BK13" s="628"/>
      <c r="BL13" s="628"/>
      <c r="BM13" s="628"/>
      <c r="BN13" s="629"/>
      <c r="BO13" s="663">
        <v>36.700000000000003</v>
      </c>
      <c r="BP13" s="663"/>
      <c r="BQ13" s="663"/>
      <c r="BR13" s="663"/>
      <c r="BS13" s="664" t="s">
        <v>128</v>
      </c>
      <c r="BT13" s="664"/>
      <c r="BU13" s="664"/>
      <c r="BV13" s="664"/>
      <c r="BW13" s="664"/>
      <c r="BX13" s="664"/>
      <c r="BY13" s="664"/>
      <c r="BZ13" s="664"/>
      <c r="CA13" s="664"/>
      <c r="CB13" s="695"/>
      <c r="CD13" s="624" t="s">
        <v>257</v>
      </c>
      <c r="CE13" s="625"/>
      <c r="CF13" s="625"/>
      <c r="CG13" s="625"/>
      <c r="CH13" s="625"/>
      <c r="CI13" s="625"/>
      <c r="CJ13" s="625"/>
      <c r="CK13" s="625"/>
      <c r="CL13" s="625"/>
      <c r="CM13" s="625"/>
      <c r="CN13" s="625"/>
      <c r="CO13" s="625"/>
      <c r="CP13" s="625"/>
      <c r="CQ13" s="626"/>
      <c r="CR13" s="627">
        <v>8293457</v>
      </c>
      <c r="CS13" s="628"/>
      <c r="CT13" s="628"/>
      <c r="CU13" s="628"/>
      <c r="CV13" s="628"/>
      <c r="CW13" s="628"/>
      <c r="CX13" s="628"/>
      <c r="CY13" s="629"/>
      <c r="CZ13" s="663">
        <v>9.3000000000000007</v>
      </c>
      <c r="DA13" s="663"/>
      <c r="DB13" s="663"/>
      <c r="DC13" s="663"/>
      <c r="DD13" s="633">
        <v>3526077</v>
      </c>
      <c r="DE13" s="628"/>
      <c r="DF13" s="628"/>
      <c r="DG13" s="628"/>
      <c r="DH13" s="628"/>
      <c r="DI13" s="628"/>
      <c r="DJ13" s="628"/>
      <c r="DK13" s="628"/>
      <c r="DL13" s="628"/>
      <c r="DM13" s="628"/>
      <c r="DN13" s="628"/>
      <c r="DO13" s="628"/>
      <c r="DP13" s="629"/>
      <c r="DQ13" s="633">
        <v>4606465</v>
      </c>
      <c r="DR13" s="628"/>
      <c r="DS13" s="628"/>
      <c r="DT13" s="628"/>
      <c r="DU13" s="628"/>
      <c r="DV13" s="628"/>
      <c r="DW13" s="628"/>
      <c r="DX13" s="628"/>
      <c r="DY13" s="628"/>
      <c r="DZ13" s="628"/>
      <c r="EA13" s="628"/>
      <c r="EB13" s="628"/>
      <c r="EC13" s="662"/>
    </row>
    <row r="14" spans="2:143" ht="11.25" customHeight="1" x14ac:dyDescent="0.2">
      <c r="B14" s="624" t="s">
        <v>258</v>
      </c>
      <c r="C14" s="625"/>
      <c r="D14" s="625"/>
      <c r="E14" s="625"/>
      <c r="F14" s="625"/>
      <c r="G14" s="625"/>
      <c r="H14" s="625"/>
      <c r="I14" s="625"/>
      <c r="J14" s="625"/>
      <c r="K14" s="625"/>
      <c r="L14" s="625"/>
      <c r="M14" s="625"/>
      <c r="N14" s="625"/>
      <c r="O14" s="625"/>
      <c r="P14" s="625"/>
      <c r="Q14" s="626"/>
      <c r="R14" s="627" t="s">
        <v>183</v>
      </c>
      <c r="S14" s="628"/>
      <c r="T14" s="628"/>
      <c r="U14" s="628"/>
      <c r="V14" s="628"/>
      <c r="W14" s="628"/>
      <c r="X14" s="628"/>
      <c r="Y14" s="629"/>
      <c r="Z14" s="663" t="s">
        <v>241</v>
      </c>
      <c r="AA14" s="663"/>
      <c r="AB14" s="663"/>
      <c r="AC14" s="663"/>
      <c r="AD14" s="664" t="s">
        <v>259</v>
      </c>
      <c r="AE14" s="664"/>
      <c r="AF14" s="664"/>
      <c r="AG14" s="664"/>
      <c r="AH14" s="664"/>
      <c r="AI14" s="664"/>
      <c r="AJ14" s="664"/>
      <c r="AK14" s="664"/>
      <c r="AL14" s="630" t="s">
        <v>183</v>
      </c>
      <c r="AM14" s="631"/>
      <c r="AN14" s="631"/>
      <c r="AO14" s="665"/>
      <c r="AP14" s="624" t="s">
        <v>260</v>
      </c>
      <c r="AQ14" s="625"/>
      <c r="AR14" s="625"/>
      <c r="AS14" s="625"/>
      <c r="AT14" s="625"/>
      <c r="AU14" s="625"/>
      <c r="AV14" s="625"/>
      <c r="AW14" s="625"/>
      <c r="AX14" s="625"/>
      <c r="AY14" s="625"/>
      <c r="AZ14" s="625"/>
      <c r="BA14" s="625"/>
      <c r="BB14" s="625"/>
      <c r="BC14" s="625"/>
      <c r="BD14" s="625"/>
      <c r="BE14" s="625"/>
      <c r="BF14" s="626"/>
      <c r="BG14" s="627">
        <v>491342</v>
      </c>
      <c r="BH14" s="628"/>
      <c r="BI14" s="628"/>
      <c r="BJ14" s="628"/>
      <c r="BK14" s="628"/>
      <c r="BL14" s="628"/>
      <c r="BM14" s="628"/>
      <c r="BN14" s="629"/>
      <c r="BO14" s="663">
        <v>2.1</v>
      </c>
      <c r="BP14" s="663"/>
      <c r="BQ14" s="663"/>
      <c r="BR14" s="663"/>
      <c r="BS14" s="664" t="s">
        <v>241</v>
      </c>
      <c r="BT14" s="664"/>
      <c r="BU14" s="664"/>
      <c r="BV14" s="664"/>
      <c r="BW14" s="664"/>
      <c r="BX14" s="664"/>
      <c r="BY14" s="664"/>
      <c r="BZ14" s="664"/>
      <c r="CA14" s="664"/>
      <c r="CB14" s="695"/>
      <c r="CD14" s="624" t="s">
        <v>261</v>
      </c>
      <c r="CE14" s="625"/>
      <c r="CF14" s="625"/>
      <c r="CG14" s="625"/>
      <c r="CH14" s="625"/>
      <c r="CI14" s="625"/>
      <c r="CJ14" s="625"/>
      <c r="CK14" s="625"/>
      <c r="CL14" s="625"/>
      <c r="CM14" s="625"/>
      <c r="CN14" s="625"/>
      <c r="CO14" s="625"/>
      <c r="CP14" s="625"/>
      <c r="CQ14" s="626"/>
      <c r="CR14" s="627">
        <v>3555108</v>
      </c>
      <c r="CS14" s="628"/>
      <c r="CT14" s="628"/>
      <c r="CU14" s="628"/>
      <c r="CV14" s="628"/>
      <c r="CW14" s="628"/>
      <c r="CX14" s="628"/>
      <c r="CY14" s="629"/>
      <c r="CZ14" s="663">
        <v>4</v>
      </c>
      <c r="DA14" s="663"/>
      <c r="DB14" s="663"/>
      <c r="DC14" s="663"/>
      <c r="DD14" s="633">
        <v>38460</v>
      </c>
      <c r="DE14" s="628"/>
      <c r="DF14" s="628"/>
      <c r="DG14" s="628"/>
      <c r="DH14" s="628"/>
      <c r="DI14" s="628"/>
      <c r="DJ14" s="628"/>
      <c r="DK14" s="628"/>
      <c r="DL14" s="628"/>
      <c r="DM14" s="628"/>
      <c r="DN14" s="628"/>
      <c r="DO14" s="628"/>
      <c r="DP14" s="629"/>
      <c r="DQ14" s="633">
        <v>3392400</v>
      </c>
      <c r="DR14" s="628"/>
      <c r="DS14" s="628"/>
      <c r="DT14" s="628"/>
      <c r="DU14" s="628"/>
      <c r="DV14" s="628"/>
      <c r="DW14" s="628"/>
      <c r="DX14" s="628"/>
      <c r="DY14" s="628"/>
      <c r="DZ14" s="628"/>
      <c r="EA14" s="628"/>
      <c r="EB14" s="628"/>
      <c r="EC14" s="662"/>
    </row>
    <row r="15" spans="2:143" ht="11.25" customHeight="1" x14ac:dyDescent="0.2">
      <c r="B15" s="624" t="s">
        <v>262</v>
      </c>
      <c r="C15" s="625"/>
      <c r="D15" s="625"/>
      <c r="E15" s="625"/>
      <c r="F15" s="625"/>
      <c r="G15" s="625"/>
      <c r="H15" s="625"/>
      <c r="I15" s="625"/>
      <c r="J15" s="625"/>
      <c r="K15" s="625"/>
      <c r="L15" s="625"/>
      <c r="M15" s="625"/>
      <c r="N15" s="625"/>
      <c r="O15" s="625"/>
      <c r="P15" s="625"/>
      <c r="Q15" s="626"/>
      <c r="R15" s="627" t="s">
        <v>241</v>
      </c>
      <c r="S15" s="628"/>
      <c r="T15" s="628"/>
      <c r="U15" s="628"/>
      <c r="V15" s="628"/>
      <c r="W15" s="628"/>
      <c r="X15" s="628"/>
      <c r="Y15" s="629"/>
      <c r="Z15" s="663" t="s">
        <v>241</v>
      </c>
      <c r="AA15" s="663"/>
      <c r="AB15" s="663"/>
      <c r="AC15" s="663"/>
      <c r="AD15" s="664" t="s">
        <v>128</v>
      </c>
      <c r="AE15" s="664"/>
      <c r="AF15" s="664"/>
      <c r="AG15" s="664"/>
      <c r="AH15" s="664"/>
      <c r="AI15" s="664"/>
      <c r="AJ15" s="664"/>
      <c r="AK15" s="664"/>
      <c r="AL15" s="630" t="s">
        <v>241</v>
      </c>
      <c r="AM15" s="631"/>
      <c r="AN15" s="631"/>
      <c r="AO15" s="665"/>
      <c r="AP15" s="624" t="s">
        <v>263</v>
      </c>
      <c r="AQ15" s="625"/>
      <c r="AR15" s="625"/>
      <c r="AS15" s="625"/>
      <c r="AT15" s="625"/>
      <c r="AU15" s="625"/>
      <c r="AV15" s="625"/>
      <c r="AW15" s="625"/>
      <c r="AX15" s="625"/>
      <c r="AY15" s="625"/>
      <c r="AZ15" s="625"/>
      <c r="BA15" s="625"/>
      <c r="BB15" s="625"/>
      <c r="BC15" s="625"/>
      <c r="BD15" s="625"/>
      <c r="BE15" s="625"/>
      <c r="BF15" s="626"/>
      <c r="BG15" s="627">
        <v>1664698</v>
      </c>
      <c r="BH15" s="628"/>
      <c r="BI15" s="628"/>
      <c r="BJ15" s="628"/>
      <c r="BK15" s="628"/>
      <c r="BL15" s="628"/>
      <c r="BM15" s="628"/>
      <c r="BN15" s="629"/>
      <c r="BO15" s="663">
        <v>7.2</v>
      </c>
      <c r="BP15" s="663"/>
      <c r="BQ15" s="663"/>
      <c r="BR15" s="663"/>
      <c r="BS15" s="664" t="s">
        <v>128</v>
      </c>
      <c r="BT15" s="664"/>
      <c r="BU15" s="664"/>
      <c r="BV15" s="664"/>
      <c r="BW15" s="664"/>
      <c r="BX15" s="664"/>
      <c r="BY15" s="664"/>
      <c r="BZ15" s="664"/>
      <c r="CA15" s="664"/>
      <c r="CB15" s="695"/>
      <c r="CD15" s="624" t="s">
        <v>264</v>
      </c>
      <c r="CE15" s="625"/>
      <c r="CF15" s="625"/>
      <c r="CG15" s="625"/>
      <c r="CH15" s="625"/>
      <c r="CI15" s="625"/>
      <c r="CJ15" s="625"/>
      <c r="CK15" s="625"/>
      <c r="CL15" s="625"/>
      <c r="CM15" s="625"/>
      <c r="CN15" s="625"/>
      <c r="CO15" s="625"/>
      <c r="CP15" s="625"/>
      <c r="CQ15" s="626"/>
      <c r="CR15" s="627">
        <v>8277714</v>
      </c>
      <c r="CS15" s="628"/>
      <c r="CT15" s="628"/>
      <c r="CU15" s="628"/>
      <c r="CV15" s="628"/>
      <c r="CW15" s="628"/>
      <c r="CX15" s="628"/>
      <c r="CY15" s="629"/>
      <c r="CZ15" s="663">
        <v>9.3000000000000007</v>
      </c>
      <c r="DA15" s="663"/>
      <c r="DB15" s="663"/>
      <c r="DC15" s="663"/>
      <c r="DD15" s="633">
        <v>801898</v>
      </c>
      <c r="DE15" s="628"/>
      <c r="DF15" s="628"/>
      <c r="DG15" s="628"/>
      <c r="DH15" s="628"/>
      <c r="DI15" s="628"/>
      <c r="DJ15" s="628"/>
      <c r="DK15" s="628"/>
      <c r="DL15" s="628"/>
      <c r="DM15" s="628"/>
      <c r="DN15" s="628"/>
      <c r="DO15" s="628"/>
      <c r="DP15" s="629"/>
      <c r="DQ15" s="633">
        <v>6572315</v>
      </c>
      <c r="DR15" s="628"/>
      <c r="DS15" s="628"/>
      <c r="DT15" s="628"/>
      <c r="DU15" s="628"/>
      <c r="DV15" s="628"/>
      <c r="DW15" s="628"/>
      <c r="DX15" s="628"/>
      <c r="DY15" s="628"/>
      <c r="DZ15" s="628"/>
      <c r="EA15" s="628"/>
      <c r="EB15" s="628"/>
      <c r="EC15" s="662"/>
    </row>
    <row r="16" spans="2:143" ht="11.25" customHeight="1" x14ac:dyDescent="0.2">
      <c r="B16" s="624" t="s">
        <v>265</v>
      </c>
      <c r="C16" s="625"/>
      <c r="D16" s="625"/>
      <c r="E16" s="625"/>
      <c r="F16" s="625"/>
      <c r="G16" s="625"/>
      <c r="H16" s="625"/>
      <c r="I16" s="625"/>
      <c r="J16" s="625"/>
      <c r="K16" s="625"/>
      <c r="L16" s="625"/>
      <c r="M16" s="625"/>
      <c r="N16" s="625"/>
      <c r="O16" s="625"/>
      <c r="P16" s="625"/>
      <c r="Q16" s="626"/>
      <c r="R16" s="627">
        <v>61944</v>
      </c>
      <c r="S16" s="628"/>
      <c r="T16" s="628"/>
      <c r="U16" s="628"/>
      <c r="V16" s="628"/>
      <c r="W16" s="628"/>
      <c r="X16" s="628"/>
      <c r="Y16" s="629"/>
      <c r="Z16" s="663">
        <v>0.1</v>
      </c>
      <c r="AA16" s="663"/>
      <c r="AB16" s="663"/>
      <c r="AC16" s="663"/>
      <c r="AD16" s="664">
        <v>61944</v>
      </c>
      <c r="AE16" s="664"/>
      <c r="AF16" s="664"/>
      <c r="AG16" s="664"/>
      <c r="AH16" s="664"/>
      <c r="AI16" s="664"/>
      <c r="AJ16" s="664"/>
      <c r="AK16" s="664"/>
      <c r="AL16" s="630">
        <v>0.1</v>
      </c>
      <c r="AM16" s="631"/>
      <c r="AN16" s="631"/>
      <c r="AO16" s="665"/>
      <c r="AP16" s="624" t="s">
        <v>266</v>
      </c>
      <c r="AQ16" s="625"/>
      <c r="AR16" s="625"/>
      <c r="AS16" s="625"/>
      <c r="AT16" s="625"/>
      <c r="AU16" s="625"/>
      <c r="AV16" s="625"/>
      <c r="AW16" s="625"/>
      <c r="AX16" s="625"/>
      <c r="AY16" s="625"/>
      <c r="AZ16" s="625"/>
      <c r="BA16" s="625"/>
      <c r="BB16" s="625"/>
      <c r="BC16" s="625"/>
      <c r="BD16" s="625"/>
      <c r="BE16" s="625"/>
      <c r="BF16" s="626"/>
      <c r="BG16" s="627" t="s">
        <v>241</v>
      </c>
      <c r="BH16" s="628"/>
      <c r="BI16" s="628"/>
      <c r="BJ16" s="628"/>
      <c r="BK16" s="628"/>
      <c r="BL16" s="628"/>
      <c r="BM16" s="628"/>
      <c r="BN16" s="629"/>
      <c r="BO16" s="663" t="s">
        <v>241</v>
      </c>
      <c r="BP16" s="663"/>
      <c r="BQ16" s="663"/>
      <c r="BR16" s="663"/>
      <c r="BS16" s="664" t="s">
        <v>128</v>
      </c>
      <c r="BT16" s="664"/>
      <c r="BU16" s="664"/>
      <c r="BV16" s="664"/>
      <c r="BW16" s="664"/>
      <c r="BX16" s="664"/>
      <c r="BY16" s="664"/>
      <c r="BZ16" s="664"/>
      <c r="CA16" s="664"/>
      <c r="CB16" s="695"/>
      <c r="CD16" s="624" t="s">
        <v>267</v>
      </c>
      <c r="CE16" s="625"/>
      <c r="CF16" s="625"/>
      <c r="CG16" s="625"/>
      <c r="CH16" s="625"/>
      <c r="CI16" s="625"/>
      <c r="CJ16" s="625"/>
      <c r="CK16" s="625"/>
      <c r="CL16" s="625"/>
      <c r="CM16" s="625"/>
      <c r="CN16" s="625"/>
      <c r="CO16" s="625"/>
      <c r="CP16" s="625"/>
      <c r="CQ16" s="626"/>
      <c r="CR16" s="627" t="s">
        <v>241</v>
      </c>
      <c r="CS16" s="628"/>
      <c r="CT16" s="628"/>
      <c r="CU16" s="628"/>
      <c r="CV16" s="628"/>
      <c r="CW16" s="628"/>
      <c r="CX16" s="628"/>
      <c r="CY16" s="629"/>
      <c r="CZ16" s="663" t="s">
        <v>128</v>
      </c>
      <c r="DA16" s="663"/>
      <c r="DB16" s="663"/>
      <c r="DC16" s="663"/>
      <c r="DD16" s="633" t="s">
        <v>183</v>
      </c>
      <c r="DE16" s="628"/>
      <c r="DF16" s="628"/>
      <c r="DG16" s="628"/>
      <c r="DH16" s="628"/>
      <c r="DI16" s="628"/>
      <c r="DJ16" s="628"/>
      <c r="DK16" s="628"/>
      <c r="DL16" s="628"/>
      <c r="DM16" s="628"/>
      <c r="DN16" s="628"/>
      <c r="DO16" s="628"/>
      <c r="DP16" s="629"/>
      <c r="DQ16" s="633" t="s">
        <v>241</v>
      </c>
      <c r="DR16" s="628"/>
      <c r="DS16" s="628"/>
      <c r="DT16" s="628"/>
      <c r="DU16" s="628"/>
      <c r="DV16" s="628"/>
      <c r="DW16" s="628"/>
      <c r="DX16" s="628"/>
      <c r="DY16" s="628"/>
      <c r="DZ16" s="628"/>
      <c r="EA16" s="628"/>
      <c r="EB16" s="628"/>
      <c r="EC16" s="662"/>
    </row>
    <row r="17" spans="2:133" ht="11.25" customHeight="1" x14ac:dyDescent="0.2">
      <c r="B17" s="624" t="s">
        <v>268</v>
      </c>
      <c r="C17" s="625"/>
      <c r="D17" s="625"/>
      <c r="E17" s="625"/>
      <c r="F17" s="625"/>
      <c r="G17" s="625"/>
      <c r="H17" s="625"/>
      <c r="I17" s="625"/>
      <c r="J17" s="625"/>
      <c r="K17" s="625"/>
      <c r="L17" s="625"/>
      <c r="M17" s="625"/>
      <c r="N17" s="625"/>
      <c r="O17" s="625"/>
      <c r="P17" s="625"/>
      <c r="Q17" s="626"/>
      <c r="R17" s="627">
        <v>361000</v>
      </c>
      <c r="S17" s="628"/>
      <c r="T17" s="628"/>
      <c r="U17" s="628"/>
      <c r="V17" s="628"/>
      <c r="W17" s="628"/>
      <c r="X17" s="628"/>
      <c r="Y17" s="629"/>
      <c r="Z17" s="663">
        <v>0.4</v>
      </c>
      <c r="AA17" s="663"/>
      <c r="AB17" s="663"/>
      <c r="AC17" s="663"/>
      <c r="AD17" s="664">
        <v>361000</v>
      </c>
      <c r="AE17" s="664"/>
      <c r="AF17" s="664"/>
      <c r="AG17" s="664"/>
      <c r="AH17" s="664"/>
      <c r="AI17" s="664"/>
      <c r="AJ17" s="664"/>
      <c r="AK17" s="664"/>
      <c r="AL17" s="630">
        <v>0.8</v>
      </c>
      <c r="AM17" s="631"/>
      <c r="AN17" s="631"/>
      <c r="AO17" s="665"/>
      <c r="AP17" s="624" t="s">
        <v>269</v>
      </c>
      <c r="AQ17" s="625"/>
      <c r="AR17" s="625"/>
      <c r="AS17" s="625"/>
      <c r="AT17" s="625"/>
      <c r="AU17" s="625"/>
      <c r="AV17" s="625"/>
      <c r="AW17" s="625"/>
      <c r="AX17" s="625"/>
      <c r="AY17" s="625"/>
      <c r="AZ17" s="625"/>
      <c r="BA17" s="625"/>
      <c r="BB17" s="625"/>
      <c r="BC17" s="625"/>
      <c r="BD17" s="625"/>
      <c r="BE17" s="625"/>
      <c r="BF17" s="626"/>
      <c r="BG17" s="627" t="s">
        <v>128</v>
      </c>
      <c r="BH17" s="628"/>
      <c r="BI17" s="628"/>
      <c r="BJ17" s="628"/>
      <c r="BK17" s="628"/>
      <c r="BL17" s="628"/>
      <c r="BM17" s="628"/>
      <c r="BN17" s="629"/>
      <c r="BO17" s="663" t="s">
        <v>128</v>
      </c>
      <c r="BP17" s="663"/>
      <c r="BQ17" s="663"/>
      <c r="BR17" s="663"/>
      <c r="BS17" s="664" t="s">
        <v>183</v>
      </c>
      <c r="BT17" s="664"/>
      <c r="BU17" s="664"/>
      <c r="BV17" s="664"/>
      <c r="BW17" s="664"/>
      <c r="BX17" s="664"/>
      <c r="BY17" s="664"/>
      <c r="BZ17" s="664"/>
      <c r="CA17" s="664"/>
      <c r="CB17" s="695"/>
      <c r="CD17" s="624" t="s">
        <v>270</v>
      </c>
      <c r="CE17" s="625"/>
      <c r="CF17" s="625"/>
      <c r="CG17" s="625"/>
      <c r="CH17" s="625"/>
      <c r="CI17" s="625"/>
      <c r="CJ17" s="625"/>
      <c r="CK17" s="625"/>
      <c r="CL17" s="625"/>
      <c r="CM17" s="625"/>
      <c r="CN17" s="625"/>
      <c r="CO17" s="625"/>
      <c r="CP17" s="625"/>
      <c r="CQ17" s="626"/>
      <c r="CR17" s="627">
        <v>8166687</v>
      </c>
      <c r="CS17" s="628"/>
      <c r="CT17" s="628"/>
      <c r="CU17" s="628"/>
      <c r="CV17" s="628"/>
      <c r="CW17" s="628"/>
      <c r="CX17" s="628"/>
      <c r="CY17" s="629"/>
      <c r="CZ17" s="663">
        <v>9.1999999999999993</v>
      </c>
      <c r="DA17" s="663"/>
      <c r="DB17" s="663"/>
      <c r="DC17" s="663"/>
      <c r="DD17" s="633" t="s">
        <v>241</v>
      </c>
      <c r="DE17" s="628"/>
      <c r="DF17" s="628"/>
      <c r="DG17" s="628"/>
      <c r="DH17" s="628"/>
      <c r="DI17" s="628"/>
      <c r="DJ17" s="628"/>
      <c r="DK17" s="628"/>
      <c r="DL17" s="628"/>
      <c r="DM17" s="628"/>
      <c r="DN17" s="628"/>
      <c r="DO17" s="628"/>
      <c r="DP17" s="629"/>
      <c r="DQ17" s="633">
        <v>7477566</v>
      </c>
      <c r="DR17" s="628"/>
      <c r="DS17" s="628"/>
      <c r="DT17" s="628"/>
      <c r="DU17" s="628"/>
      <c r="DV17" s="628"/>
      <c r="DW17" s="628"/>
      <c r="DX17" s="628"/>
      <c r="DY17" s="628"/>
      <c r="DZ17" s="628"/>
      <c r="EA17" s="628"/>
      <c r="EB17" s="628"/>
      <c r="EC17" s="662"/>
    </row>
    <row r="18" spans="2:133" ht="11.25" customHeight="1" x14ac:dyDescent="0.2">
      <c r="B18" s="624" t="s">
        <v>271</v>
      </c>
      <c r="C18" s="625"/>
      <c r="D18" s="625"/>
      <c r="E18" s="625"/>
      <c r="F18" s="625"/>
      <c r="G18" s="625"/>
      <c r="H18" s="625"/>
      <c r="I18" s="625"/>
      <c r="J18" s="625"/>
      <c r="K18" s="625"/>
      <c r="L18" s="625"/>
      <c r="M18" s="625"/>
      <c r="N18" s="625"/>
      <c r="O18" s="625"/>
      <c r="P18" s="625"/>
      <c r="Q18" s="626"/>
      <c r="R18" s="627">
        <v>173506</v>
      </c>
      <c r="S18" s="628"/>
      <c r="T18" s="628"/>
      <c r="U18" s="628"/>
      <c r="V18" s="628"/>
      <c r="W18" s="628"/>
      <c r="X18" s="628"/>
      <c r="Y18" s="629"/>
      <c r="Z18" s="663">
        <v>0.2</v>
      </c>
      <c r="AA18" s="663"/>
      <c r="AB18" s="663"/>
      <c r="AC18" s="663"/>
      <c r="AD18" s="664">
        <v>173506</v>
      </c>
      <c r="AE18" s="664"/>
      <c r="AF18" s="664"/>
      <c r="AG18" s="664"/>
      <c r="AH18" s="664"/>
      <c r="AI18" s="664"/>
      <c r="AJ18" s="664"/>
      <c r="AK18" s="664"/>
      <c r="AL18" s="630">
        <v>0.4</v>
      </c>
      <c r="AM18" s="631"/>
      <c r="AN18" s="631"/>
      <c r="AO18" s="665"/>
      <c r="AP18" s="624" t="s">
        <v>272</v>
      </c>
      <c r="AQ18" s="625"/>
      <c r="AR18" s="625"/>
      <c r="AS18" s="625"/>
      <c r="AT18" s="625"/>
      <c r="AU18" s="625"/>
      <c r="AV18" s="625"/>
      <c r="AW18" s="625"/>
      <c r="AX18" s="625"/>
      <c r="AY18" s="625"/>
      <c r="AZ18" s="625"/>
      <c r="BA18" s="625"/>
      <c r="BB18" s="625"/>
      <c r="BC18" s="625"/>
      <c r="BD18" s="625"/>
      <c r="BE18" s="625"/>
      <c r="BF18" s="626"/>
      <c r="BG18" s="627" t="s">
        <v>241</v>
      </c>
      <c r="BH18" s="628"/>
      <c r="BI18" s="628"/>
      <c r="BJ18" s="628"/>
      <c r="BK18" s="628"/>
      <c r="BL18" s="628"/>
      <c r="BM18" s="628"/>
      <c r="BN18" s="629"/>
      <c r="BO18" s="663" t="s">
        <v>128</v>
      </c>
      <c r="BP18" s="663"/>
      <c r="BQ18" s="663"/>
      <c r="BR18" s="663"/>
      <c r="BS18" s="664" t="s">
        <v>183</v>
      </c>
      <c r="BT18" s="664"/>
      <c r="BU18" s="664"/>
      <c r="BV18" s="664"/>
      <c r="BW18" s="664"/>
      <c r="BX18" s="664"/>
      <c r="BY18" s="664"/>
      <c r="BZ18" s="664"/>
      <c r="CA18" s="664"/>
      <c r="CB18" s="695"/>
      <c r="CD18" s="624" t="s">
        <v>273</v>
      </c>
      <c r="CE18" s="625"/>
      <c r="CF18" s="625"/>
      <c r="CG18" s="625"/>
      <c r="CH18" s="625"/>
      <c r="CI18" s="625"/>
      <c r="CJ18" s="625"/>
      <c r="CK18" s="625"/>
      <c r="CL18" s="625"/>
      <c r="CM18" s="625"/>
      <c r="CN18" s="625"/>
      <c r="CO18" s="625"/>
      <c r="CP18" s="625"/>
      <c r="CQ18" s="626"/>
      <c r="CR18" s="627" t="s">
        <v>241</v>
      </c>
      <c r="CS18" s="628"/>
      <c r="CT18" s="628"/>
      <c r="CU18" s="628"/>
      <c r="CV18" s="628"/>
      <c r="CW18" s="628"/>
      <c r="CX18" s="628"/>
      <c r="CY18" s="629"/>
      <c r="CZ18" s="663" t="s">
        <v>241</v>
      </c>
      <c r="DA18" s="663"/>
      <c r="DB18" s="663"/>
      <c r="DC18" s="663"/>
      <c r="DD18" s="633" t="s">
        <v>241</v>
      </c>
      <c r="DE18" s="628"/>
      <c r="DF18" s="628"/>
      <c r="DG18" s="628"/>
      <c r="DH18" s="628"/>
      <c r="DI18" s="628"/>
      <c r="DJ18" s="628"/>
      <c r="DK18" s="628"/>
      <c r="DL18" s="628"/>
      <c r="DM18" s="628"/>
      <c r="DN18" s="628"/>
      <c r="DO18" s="628"/>
      <c r="DP18" s="629"/>
      <c r="DQ18" s="633" t="s">
        <v>128</v>
      </c>
      <c r="DR18" s="628"/>
      <c r="DS18" s="628"/>
      <c r="DT18" s="628"/>
      <c r="DU18" s="628"/>
      <c r="DV18" s="628"/>
      <c r="DW18" s="628"/>
      <c r="DX18" s="628"/>
      <c r="DY18" s="628"/>
      <c r="DZ18" s="628"/>
      <c r="EA18" s="628"/>
      <c r="EB18" s="628"/>
      <c r="EC18" s="662"/>
    </row>
    <row r="19" spans="2:133" ht="11.25" customHeight="1" x14ac:dyDescent="0.2">
      <c r="B19" s="624" t="s">
        <v>274</v>
      </c>
      <c r="C19" s="625"/>
      <c r="D19" s="625"/>
      <c r="E19" s="625"/>
      <c r="F19" s="625"/>
      <c r="G19" s="625"/>
      <c r="H19" s="625"/>
      <c r="I19" s="625"/>
      <c r="J19" s="625"/>
      <c r="K19" s="625"/>
      <c r="L19" s="625"/>
      <c r="M19" s="625"/>
      <c r="N19" s="625"/>
      <c r="O19" s="625"/>
      <c r="P19" s="625"/>
      <c r="Q19" s="626"/>
      <c r="R19" s="627">
        <v>164536</v>
      </c>
      <c r="S19" s="628"/>
      <c r="T19" s="628"/>
      <c r="U19" s="628"/>
      <c r="V19" s="628"/>
      <c r="W19" s="628"/>
      <c r="X19" s="628"/>
      <c r="Y19" s="629"/>
      <c r="Z19" s="663">
        <v>0.2</v>
      </c>
      <c r="AA19" s="663"/>
      <c r="AB19" s="663"/>
      <c r="AC19" s="663"/>
      <c r="AD19" s="664">
        <v>164536</v>
      </c>
      <c r="AE19" s="664"/>
      <c r="AF19" s="664"/>
      <c r="AG19" s="664"/>
      <c r="AH19" s="664"/>
      <c r="AI19" s="664"/>
      <c r="AJ19" s="664"/>
      <c r="AK19" s="664"/>
      <c r="AL19" s="630">
        <v>0.4</v>
      </c>
      <c r="AM19" s="631"/>
      <c r="AN19" s="631"/>
      <c r="AO19" s="665"/>
      <c r="AP19" s="624" t="s">
        <v>275</v>
      </c>
      <c r="AQ19" s="625"/>
      <c r="AR19" s="625"/>
      <c r="AS19" s="625"/>
      <c r="AT19" s="625"/>
      <c r="AU19" s="625"/>
      <c r="AV19" s="625"/>
      <c r="AW19" s="625"/>
      <c r="AX19" s="625"/>
      <c r="AY19" s="625"/>
      <c r="AZ19" s="625"/>
      <c r="BA19" s="625"/>
      <c r="BB19" s="625"/>
      <c r="BC19" s="625"/>
      <c r="BD19" s="625"/>
      <c r="BE19" s="625"/>
      <c r="BF19" s="626"/>
      <c r="BG19" s="627">
        <v>1644735</v>
      </c>
      <c r="BH19" s="628"/>
      <c r="BI19" s="628"/>
      <c r="BJ19" s="628"/>
      <c r="BK19" s="628"/>
      <c r="BL19" s="628"/>
      <c r="BM19" s="628"/>
      <c r="BN19" s="629"/>
      <c r="BO19" s="663">
        <v>7.1</v>
      </c>
      <c r="BP19" s="663"/>
      <c r="BQ19" s="663"/>
      <c r="BR19" s="663"/>
      <c r="BS19" s="664" t="s">
        <v>241</v>
      </c>
      <c r="BT19" s="664"/>
      <c r="BU19" s="664"/>
      <c r="BV19" s="664"/>
      <c r="BW19" s="664"/>
      <c r="BX19" s="664"/>
      <c r="BY19" s="664"/>
      <c r="BZ19" s="664"/>
      <c r="CA19" s="664"/>
      <c r="CB19" s="695"/>
      <c r="CD19" s="624" t="s">
        <v>276</v>
      </c>
      <c r="CE19" s="625"/>
      <c r="CF19" s="625"/>
      <c r="CG19" s="625"/>
      <c r="CH19" s="625"/>
      <c r="CI19" s="625"/>
      <c r="CJ19" s="625"/>
      <c r="CK19" s="625"/>
      <c r="CL19" s="625"/>
      <c r="CM19" s="625"/>
      <c r="CN19" s="625"/>
      <c r="CO19" s="625"/>
      <c r="CP19" s="625"/>
      <c r="CQ19" s="626"/>
      <c r="CR19" s="627" t="s">
        <v>128</v>
      </c>
      <c r="CS19" s="628"/>
      <c r="CT19" s="628"/>
      <c r="CU19" s="628"/>
      <c r="CV19" s="628"/>
      <c r="CW19" s="628"/>
      <c r="CX19" s="628"/>
      <c r="CY19" s="629"/>
      <c r="CZ19" s="663" t="s">
        <v>183</v>
      </c>
      <c r="DA19" s="663"/>
      <c r="DB19" s="663"/>
      <c r="DC19" s="663"/>
      <c r="DD19" s="633" t="s">
        <v>128</v>
      </c>
      <c r="DE19" s="628"/>
      <c r="DF19" s="628"/>
      <c r="DG19" s="628"/>
      <c r="DH19" s="628"/>
      <c r="DI19" s="628"/>
      <c r="DJ19" s="628"/>
      <c r="DK19" s="628"/>
      <c r="DL19" s="628"/>
      <c r="DM19" s="628"/>
      <c r="DN19" s="628"/>
      <c r="DO19" s="628"/>
      <c r="DP19" s="629"/>
      <c r="DQ19" s="633" t="s">
        <v>183</v>
      </c>
      <c r="DR19" s="628"/>
      <c r="DS19" s="628"/>
      <c r="DT19" s="628"/>
      <c r="DU19" s="628"/>
      <c r="DV19" s="628"/>
      <c r="DW19" s="628"/>
      <c r="DX19" s="628"/>
      <c r="DY19" s="628"/>
      <c r="DZ19" s="628"/>
      <c r="EA19" s="628"/>
      <c r="EB19" s="628"/>
      <c r="EC19" s="662"/>
    </row>
    <row r="20" spans="2:133" ht="11.25" customHeight="1" x14ac:dyDescent="0.2">
      <c r="B20" s="696" t="s">
        <v>277</v>
      </c>
      <c r="C20" s="697"/>
      <c r="D20" s="697"/>
      <c r="E20" s="697"/>
      <c r="F20" s="697"/>
      <c r="G20" s="697"/>
      <c r="H20" s="697"/>
      <c r="I20" s="697"/>
      <c r="J20" s="697"/>
      <c r="K20" s="697"/>
      <c r="L20" s="697"/>
      <c r="M20" s="697"/>
      <c r="N20" s="697"/>
      <c r="O20" s="697"/>
      <c r="P20" s="697"/>
      <c r="Q20" s="698"/>
      <c r="R20" s="627">
        <v>8970</v>
      </c>
      <c r="S20" s="628"/>
      <c r="T20" s="628"/>
      <c r="U20" s="628"/>
      <c r="V20" s="628"/>
      <c r="W20" s="628"/>
      <c r="X20" s="628"/>
      <c r="Y20" s="629"/>
      <c r="Z20" s="663">
        <v>0</v>
      </c>
      <c r="AA20" s="663"/>
      <c r="AB20" s="663"/>
      <c r="AC20" s="663"/>
      <c r="AD20" s="664">
        <v>8970</v>
      </c>
      <c r="AE20" s="664"/>
      <c r="AF20" s="664"/>
      <c r="AG20" s="664"/>
      <c r="AH20" s="664"/>
      <c r="AI20" s="664"/>
      <c r="AJ20" s="664"/>
      <c r="AK20" s="664"/>
      <c r="AL20" s="630">
        <v>0</v>
      </c>
      <c r="AM20" s="631"/>
      <c r="AN20" s="631"/>
      <c r="AO20" s="665"/>
      <c r="AP20" s="624" t="s">
        <v>278</v>
      </c>
      <c r="AQ20" s="625"/>
      <c r="AR20" s="625"/>
      <c r="AS20" s="625"/>
      <c r="AT20" s="625"/>
      <c r="AU20" s="625"/>
      <c r="AV20" s="625"/>
      <c r="AW20" s="625"/>
      <c r="AX20" s="625"/>
      <c r="AY20" s="625"/>
      <c r="AZ20" s="625"/>
      <c r="BA20" s="625"/>
      <c r="BB20" s="625"/>
      <c r="BC20" s="625"/>
      <c r="BD20" s="625"/>
      <c r="BE20" s="625"/>
      <c r="BF20" s="626"/>
      <c r="BG20" s="627">
        <v>1644735</v>
      </c>
      <c r="BH20" s="628"/>
      <c r="BI20" s="628"/>
      <c r="BJ20" s="628"/>
      <c r="BK20" s="628"/>
      <c r="BL20" s="628"/>
      <c r="BM20" s="628"/>
      <c r="BN20" s="629"/>
      <c r="BO20" s="663">
        <v>7.1</v>
      </c>
      <c r="BP20" s="663"/>
      <c r="BQ20" s="663"/>
      <c r="BR20" s="663"/>
      <c r="BS20" s="664" t="s">
        <v>183</v>
      </c>
      <c r="BT20" s="664"/>
      <c r="BU20" s="664"/>
      <c r="BV20" s="664"/>
      <c r="BW20" s="664"/>
      <c r="BX20" s="664"/>
      <c r="BY20" s="664"/>
      <c r="BZ20" s="664"/>
      <c r="CA20" s="664"/>
      <c r="CB20" s="695"/>
      <c r="CD20" s="624" t="s">
        <v>279</v>
      </c>
      <c r="CE20" s="625"/>
      <c r="CF20" s="625"/>
      <c r="CG20" s="625"/>
      <c r="CH20" s="625"/>
      <c r="CI20" s="625"/>
      <c r="CJ20" s="625"/>
      <c r="CK20" s="625"/>
      <c r="CL20" s="625"/>
      <c r="CM20" s="625"/>
      <c r="CN20" s="625"/>
      <c r="CO20" s="625"/>
      <c r="CP20" s="625"/>
      <c r="CQ20" s="626"/>
      <c r="CR20" s="627">
        <v>89097684</v>
      </c>
      <c r="CS20" s="628"/>
      <c r="CT20" s="628"/>
      <c r="CU20" s="628"/>
      <c r="CV20" s="628"/>
      <c r="CW20" s="628"/>
      <c r="CX20" s="628"/>
      <c r="CY20" s="629"/>
      <c r="CZ20" s="663">
        <v>100</v>
      </c>
      <c r="DA20" s="663"/>
      <c r="DB20" s="663"/>
      <c r="DC20" s="663"/>
      <c r="DD20" s="633">
        <v>5261393</v>
      </c>
      <c r="DE20" s="628"/>
      <c r="DF20" s="628"/>
      <c r="DG20" s="628"/>
      <c r="DH20" s="628"/>
      <c r="DI20" s="628"/>
      <c r="DJ20" s="628"/>
      <c r="DK20" s="628"/>
      <c r="DL20" s="628"/>
      <c r="DM20" s="628"/>
      <c r="DN20" s="628"/>
      <c r="DO20" s="628"/>
      <c r="DP20" s="629"/>
      <c r="DQ20" s="633">
        <v>49850920</v>
      </c>
      <c r="DR20" s="628"/>
      <c r="DS20" s="628"/>
      <c r="DT20" s="628"/>
      <c r="DU20" s="628"/>
      <c r="DV20" s="628"/>
      <c r="DW20" s="628"/>
      <c r="DX20" s="628"/>
      <c r="DY20" s="628"/>
      <c r="DZ20" s="628"/>
      <c r="EA20" s="628"/>
      <c r="EB20" s="628"/>
      <c r="EC20" s="662"/>
    </row>
    <row r="21" spans="2:133" ht="11.25" customHeight="1" x14ac:dyDescent="0.2">
      <c r="B21" s="624" t="s">
        <v>280</v>
      </c>
      <c r="C21" s="625"/>
      <c r="D21" s="625"/>
      <c r="E21" s="625"/>
      <c r="F21" s="625"/>
      <c r="G21" s="625"/>
      <c r="H21" s="625"/>
      <c r="I21" s="625"/>
      <c r="J21" s="625"/>
      <c r="K21" s="625"/>
      <c r="L21" s="625"/>
      <c r="M21" s="625"/>
      <c r="N21" s="625"/>
      <c r="O21" s="625"/>
      <c r="P21" s="625"/>
      <c r="Q21" s="626"/>
      <c r="R21" s="627">
        <v>15341018</v>
      </c>
      <c r="S21" s="628"/>
      <c r="T21" s="628"/>
      <c r="U21" s="628"/>
      <c r="V21" s="628"/>
      <c r="W21" s="628"/>
      <c r="X21" s="628"/>
      <c r="Y21" s="629"/>
      <c r="Z21" s="663">
        <v>16.8</v>
      </c>
      <c r="AA21" s="663"/>
      <c r="AB21" s="663"/>
      <c r="AC21" s="663"/>
      <c r="AD21" s="664">
        <v>14454403</v>
      </c>
      <c r="AE21" s="664"/>
      <c r="AF21" s="664"/>
      <c r="AG21" s="664"/>
      <c r="AH21" s="664"/>
      <c r="AI21" s="664"/>
      <c r="AJ21" s="664"/>
      <c r="AK21" s="664"/>
      <c r="AL21" s="630">
        <v>32.700000000000003</v>
      </c>
      <c r="AM21" s="631"/>
      <c r="AN21" s="631"/>
      <c r="AO21" s="665"/>
      <c r="AP21" s="624" t="s">
        <v>281</v>
      </c>
      <c r="AQ21" s="699"/>
      <c r="AR21" s="699"/>
      <c r="AS21" s="699"/>
      <c r="AT21" s="699"/>
      <c r="AU21" s="699"/>
      <c r="AV21" s="699"/>
      <c r="AW21" s="699"/>
      <c r="AX21" s="699"/>
      <c r="AY21" s="699"/>
      <c r="AZ21" s="699"/>
      <c r="BA21" s="699"/>
      <c r="BB21" s="699"/>
      <c r="BC21" s="699"/>
      <c r="BD21" s="699"/>
      <c r="BE21" s="699"/>
      <c r="BF21" s="700"/>
      <c r="BG21" s="627">
        <v>22736</v>
      </c>
      <c r="BH21" s="628"/>
      <c r="BI21" s="628"/>
      <c r="BJ21" s="628"/>
      <c r="BK21" s="628"/>
      <c r="BL21" s="628"/>
      <c r="BM21" s="628"/>
      <c r="BN21" s="629"/>
      <c r="BO21" s="663">
        <v>0.1</v>
      </c>
      <c r="BP21" s="663"/>
      <c r="BQ21" s="663"/>
      <c r="BR21" s="663"/>
      <c r="BS21" s="664" t="s">
        <v>183</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282</v>
      </c>
      <c r="C22" s="625"/>
      <c r="D22" s="625"/>
      <c r="E22" s="625"/>
      <c r="F22" s="625"/>
      <c r="G22" s="625"/>
      <c r="H22" s="625"/>
      <c r="I22" s="625"/>
      <c r="J22" s="625"/>
      <c r="K22" s="625"/>
      <c r="L22" s="625"/>
      <c r="M22" s="625"/>
      <c r="N22" s="625"/>
      <c r="O22" s="625"/>
      <c r="P22" s="625"/>
      <c r="Q22" s="626"/>
      <c r="R22" s="627">
        <v>14454403</v>
      </c>
      <c r="S22" s="628"/>
      <c r="T22" s="628"/>
      <c r="U22" s="628"/>
      <c r="V22" s="628"/>
      <c r="W22" s="628"/>
      <c r="X22" s="628"/>
      <c r="Y22" s="629"/>
      <c r="Z22" s="663">
        <v>15.9</v>
      </c>
      <c r="AA22" s="663"/>
      <c r="AB22" s="663"/>
      <c r="AC22" s="663"/>
      <c r="AD22" s="664">
        <v>14454403</v>
      </c>
      <c r="AE22" s="664"/>
      <c r="AF22" s="664"/>
      <c r="AG22" s="664"/>
      <c r="AH22" s="664"/>
      <c r="AI22" s="664"/>
      <c r="AJ22" s="664"/>
      <c r="AK22" s="664"/>
      <c r="AL22" s="630">
        <v>32.700000000000003</v>
      </c>
      <c r="AM22" s="631"/>
      <c r="AN22" s="631"/>
      <c r="AO22" s="665"/>
      <c r="AP22" s="624" t="s">
        <v>283</v>
      </c>
      <c r="AQ22" s="699"/>
      <c r="AR22" s="699"/>
      <c r="AS22" s="699"/>
      <c r="AT22" s="699"/>
      <c r="AU22" s="699"/>
      <c r="AV22" s="699"/>
      <c r="AW22" s="699"/>
      <c r="AX22" s="699"/>
      <c r="AY22" s="699"/>
      <c r="AZ22" s="699"/>
      <c r="BA22" s="699"/>
      <c r="BB22" s="699"/>
      <c r="BC22" s="699"/>
      <c r="BD22" s="699"/>
      <c r="BE22" s="699"/>
      <c r="BF22" s="700"/>
      <c r="BG22" s="627" t="s">
        <v>128</v>
      </c>
      <c r="BH22" s="628"/>
      <c r="BI22" s="628"/>
      <c r="BJ22" s="628"/>
      <c r="BK22" s="628"/>
      <c r="BL22" s="628"/>
      <c r="BM22" s="628"/>
      <c r="BN22" s="629"/>
      <c r="BO22" s="663" t="s">
        <v>241</v>
      </c>
      <c r="BP22" s="663"/>
      <c r="BQ22" s="663"/>
      <c r="BR22" s="663"/>
      <c r="BS22" s="664" t="s">
        <v>183</v>
      </c>
      <c r="BT22" s="664"/>
      <c r="BU22" s="664"/>
      <c r="BV22" s="664"/>
      <c r="BW22" s="664"/>
      <c r="BX22" s="664"/>
      <c r="BY22" s="664"/>
      <c r="BZ22" s="664"/>
      <c r="CA22" s="664"/>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285</v>
      </c>
      <c r="C23" s="625"/>
      <c r="D23" s="625"/>
      <c r="E23" s="625"/>
      <c r="F23" s="625"/>
      <c r="G23" s="625"/>
      <c r="H23" s="625"/>
      <c r="I23" s="625"/>
      <c r="J23" s="625"/>
      <c r="K23" s="625"/>
      <c r="L23" s="625"/>
      <c r="M23" s="625"/>
      <c r="N23" s="625"/>
      <c r="O23" s="625"/>
      <c r="P23" s="625"/>
      <c r="Q23" s="626"/>
      <c r="R23" s="627">
        <v>886615</v>
      </c>
      <c r="S23" s="628"/>
      <c r="T23" s="628"/>
      <c r="U23" s="628"/>
      <c r="V23" s="628"/>
      <c r="W23" s="628"/>
      <c r="X23" s="628"/>
      <c r="Y23" s="629"/>
      <c r="Z23" s="663">
        <v>1</v>
      </c>
      <c r="AA23" s="663"/>
      <c r="AB23" s="663"/>
      <c r="AC23" s="663"/>
      <c r="AD23" s="664" t="s">
        <v>128</v>
      </c>
      <c r="AE23" s="664"/>
      <c r="AF23" s="664"/>
      <c r="AG23" s="664"/>
      <c r="AH23" s="664"/>
      <c r="AI23" s="664"/>
      <c r="AJ23" s="664"/>
      <c r="AK23" s="664"/>
      <c r="AL23" s="630" t="s">
        <v>128</v>
      </c>
      <c r="AM23" s="631"/>
      <c r="AN23" s="631"/>
      <c r="AO23" s="665"/>
      <c r="AP23" s="624" t="s">
        <v>286</v>
      </c>
      <c r="AQ23" s="699"/>
      <c r="AR23" s="699"/>
      <c r="AS23" s="699"/>
      <c r="AT23" s="699"/>
      <c r="AU23" s="699"/>
      <c r="AV23" s="699"/>
      <c r="AW23" s="699"/>
      <c r="AX23" s="699"/>
      <c r="AY23" s="699"/>
      <c r="AZ23" s="699"/>
      <c r="BA23" s="699"/>
      <c r="BB23" s="699"/>
      <c r="BC23" s="699"/>
      <c r="BD23" s="699"/>
      <c r="BE23" s="699"/>
      <c r="BF23" s="700"/>
      <c r="BG23" s="627">
        <v>1621999</v>
      </c>
      <c r="BH23" s="628"/>
      <c r="BI23" s="628"/>
      <c r="BJ23" s="628"/>
      <c r="BK23" s="628"/>
      <c r="BL23" s="628"/>
      <c r="BM23" s="628"/>
      <c r="BN23" s="629"/>
      <c r="BO23" s="663">
        <v>7</v>
      </c>
      <c r="BP23" s="663"/>
      <c r="BQ23" s="663"/>
      <c r="BR23" s="663"/>
      <c r="BS23" s="664" t="s">
        <v>128</v>
      </c>
      <c r="BT23" s="664"/>
      <c r="BU23" s="664"/>
      <c r="BV23" s="664"/>
      <c r="BW23" s="664"/>
      <c r="BX23" s="664"/>
      <c r="BY23" s="664"/>
      <c r="BZ23" s="664"/>
      <c r="CA23" s="664"/>
      <c r="CB23" s="695"/>
      <c r="CD23" s="679" t="s">
        <v>224</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2">
      <c r="B24" s="624" t="s">
        <v>292</v>
      </c>
      <c r="C24" s="625"/>
      <c r="D24" s="625"/>
      <c r="E24" s="625"/>
      <c r="F24" s="625"/>
      <c r="G24" s="625"/>
      <c r="H24" s="625"/>
      <c r="I24" s="625"/>
      <c r="J24" s="625"/>
      <c r="K24" s="625"/>
      <c r="L24" s="625"/>
      <c r="M24" s="625"/>
      <c r="N24" s="625"/>
      <c r="O24" s="625"/>
      <c r="P24" s="625"/>
      <c r="Q24" s="626"/>
      <c r="R24" s="627" t="s">
        <v>128</v>
      </c>
      <c r="S24" s="628"/>
      <c r="T24" s="628"/>
      <c r="U24" s="628"/>
      <c r="V24" s="628"/>
      <c r="W24" s="628"/>
      <c r="X24" s="628"/>
      <c r="Y24" s="629"/>
      <c r="Z24" s="663" t="s">
        <v>183</v>
      </c>
      <c r="AA24" s="663"/>
      <c r="AB24" s="663"/>
      <c r="AC24" s="663"/>
      <c r="AD24" s="664" t="s">
        <v>183</v>
      </c>
      <c r="AE24" s="664"/>
      <c r="AF24" s="664"/>
      <c r="AG24" s="664"/>
      <c r="AH24" s="664"/>
      <c r="AI24" s="664"/>
      <c r="AJ24" s="664"/>
      <c r="AK24" s="664"/>
      <c r="AL24" s="630" t="s">
        <v>183</v>
      </c>
      <c r="AM24" s="631"/>
      <c r="AN24" s="631"/>
      <c r="AO24" s="665"/>
      <c r="AP24" s="624" t="s">
        <v>293</v>
      </c>
      <c r="AQ24" s="699"/>
      <c r="AR24" s="699"/>
      <c r="AS24" s="699"/>
      <c r="AT24" s="699"/>
      <c r="AU24" s="699"/>
      <c r="AV24" s="699"/>
      <c r="AW24" s="699"/>
      <c r="AX24" s="699"/>
      <c r="AY24" s="699"/>
      <c r="AZ24" s="699"/>
      <c r="BA24" s="699"/>
      <c r="BB24" s="699"/>
      <c r="BC24" s="699"/>
      <c r="BD24" s="699"/>
      <c r="BE24" s="699"/>
      <c r="BF24" s="700"/>
      <c r="BG24" s="627" t="s">
        <v>241</v>
      </c>
      <c r="BH24" s="628"/>
      <c r="BI24" s="628"/>
      <c r="BJ24" s="628"/>
      <c r="BK24" s="628"/>
      <c r="BL24" s="628"/>
      <c r="BM24" s="628"/>
      <c r="BN24" s="629"/>
      <c r="BO24" s="663" t="s">
        <v>128</v>
      </c>
      <c r="BP24" s="663"/>
      <c r="BQ24" s="663"/>
      <c r="BR24" s="663"/>
      <c r="BS24" s="664" t="s">
        <v>128</v>
      </c>
      <c r="BT24" s="664"/>
      <c r="BU24" s="664"/>
      <c r="BV24" s="664"/>
      <c r="BW24" s="664"/>
      <c r="BX24" s="664"/>
      <c r="BY24" s="664"/>
      <c r="BZ24" s="664"/>
      <c r="CA24" s="664"/>
      <c r="CB24" s="695"/>
      <c r="CD24" s="676" t="s">
        <v>294</v>
      </c>
      <c r="CE24" s="677"/>
      <c r="CF24" s="677"/>
      <c r="CG24" s="677"/>
      <c r="CH24" s="677"/>
      <c r="CI24" s="677"/>
      <c r="CJ24" s="677"/>
      <c r="CK24" s="677"/>
      <c r="CL24" s="677"/>
      <c r="CM24" s="677"/>
      <c r="CN24" s="677"/>
      <c r="CO24" s="677"/>
      <c r="CP24" s="677"/>
      <c r="CQ24" s="678"/>
      <c r="CR24" s="673">
        <v>45662455</v>
      </c>
      <c r="CS24" s="674"/>
      <c r="CT24" s="674"/>
      <c r="CU24" s="674"/>
      <c r="CV24" s="674"/>
      <c r="CW24" s="674"/>
      <c r="CX24" s="674"/>
      <c r="CY24" s="702"/>
      <c r="CZ24" s="703">
        <v>51.2</v>
      </c>
      <c r="DA24" s="686"/>
      <c r="DB24" s="686"/>
      <c r="DC24" s="705"/>
      <c r="DD24" s="701">
        <v>25366413</v>
      </c>
      <c r="DE24" s="674"/>
      <c r="DF24" s="674"/>
      <c r="DG24" s="674"/>
      <c r="DH24" s="674"/>
      <c r="DI24" s="674"/>
      <c r="DJ24" s="674"/>
      <c r="DK24" s="702"/>
      <c r="DL24" s="701">
        <v>24484882</v>
      </c>
      <c r="DM24" s="674"/>
      <c r="DN24" s="674"/>
      <c r="DO24" s="674"/>
      <c r="DP24" s="674"/>
      <c r="DQ24" s="674"/>
      <c r="DR24" s="674"/>
      <c r="DS24" s="674"/>
      <c r="DT24" s="674"/>
      <c r="DU24" s="674"/>
      <c r="DV24" s="702"/>
      <c r="DW24" s="703">
        <v>54.8</v>
      </c>
      <c r="DX24" s="686"/>
      <c r="DY24" s="686"/>
      <c r="DZ24" s="686"/>
      <c r="EA24" s="686"/>
      <c r="EB24" s="686"/>
      <c r="EC24" s="704"/>
    </row>
    <row r="25" spans="2:133" ht="11.25" customHeight="1" x14ac:dyDescent="0.2">
      <c r="B25" s="624" t="s">
        <v>295</v>
      </c>
      <c r="C25" s="625"/>
      <c r="D25" s="625"/>
      <c r="E25" s="625"/>
      <c r="F25" s="625"/>
      <c r="G25" s="625"/>
      <c r="H25" s="625"/>
      <c r="I25" s="625"/>
      <c r="J25" s="625"/>
      <c r="K25" s="625"/>
      <c r="L25" s="625"/>
      <c r="M25" s="625"/>
      <c r="N25" s="625"/>
      <c r="O25" s="625"/>
      <c r="P25" s="625"/>
      <c r="Q25" s="626"/>
      <c r="R25" s="627">
        <v>44870539</v>
      </c>
      <c r="S25" s="628"/>
      <c r="T25" s="628"/>
      <c r="U25" s="628"/>
      <c r="V25" s="628"/>
      <c r="W25" s="628"/>
      <c r="X25" s="628"/>
      <c r="Y25" s="629"/>
      <c r="Z25" s="663">
        <v>49.2</v>
      </c>
      <c r="AA25" s="663"/>
      <c r="AB25" s="663"/>
      <c r="AC25" s="663"/>
      <c r="AD25" s="664">
        <v>42361925</v>
      </c>
      <c r="AE25" s="664"/>
      <c r="AF25" s="664"/>
      <c r="AG25" s="664"/>
      <c r="AH25" s="664"/>
      <c r="AI25" s="664"/>
      <c r="AJ25" s="664"/>
      <c r="AK25" s="664"/>
      <c r="AL25" s="630">
        <v>95.8</v>
      </c>
      <c r="AM25" s="631"/>
      <c r="AN25" s="631"/>
      <c r="AO25" s="665"/>
      <c r="AP25" s="624" t="s">
        <v>296</v>
      </c>
      <c r="AQ25" s="699"/>
      <c r="AR25" s="699"/>
      <c r="AS25" s="699"/>
      <c r="AT25" s="699"/>
      <c r="AU25" s="699"/>
      <c r="AV25" s="699"/>
      <c r="AW25" s="699"/>
      <c r="AX25" s="699"/>
      <c r="AY25" s="699"/>
      <c r="AZ25" s="699"/>
      <c r="BA25" s="699"/>
      <c r="BB25" s="699"/>
      <c r="BC25" s="699"/>
      <c r="BD25" s="699"/>
      <c r="BE25" s="699"/>
      <c r="BF25" s="700"/>
      <c r="BG25" s="627" t="s">
        <v>183</v>
      </c>
      <c r="BH25" s="628"/>
      <c r="BI25" s="628"/>
      <c r="BJ25" s="628"/>
      <c r="BK25" s="628"/>
      <c r="BL25" s="628"/>
      <c r="BM25" s="628"/>
      <c r="BN25" s="629"/>
      <c r="BO25" s="663" t="s">
        <v>128</v>
      </c>
      <c r="BP25" s="663"/>
      <c r="BQ25" s="663"/>
      <c r="BR25" s="663"/>
      <c r="BS25" s="664" t="s">
        <v>128</v>
      </c>
      <c r="BT25" s="664"/>
      <c r="BU25" s="664"/>
      <c r="BV25" s="664"/>
      <c r="BW25" s="664"/>
      <c r="BX25" s="664"/>
      <c r="BY25" s="664"/>
      <c r="BZ25" s="664"/>
      <c r="CA25" s="664"/>
      <c r="CB25" s="695"/>
      <c r="CD25" s="624" t="s">
        <v>297</v>
      </c>
      <c r="CE25" s="625"/>
      <c r="CF25" s="625"/>
      <c r="CG25" s="625"/>
      <c r="CH25" s="625"/>
      <c r="CI25" s="625"/>
      <c r="CJ25" s="625"/>
      <c r="CK25" s="625"/>
      <c r="CL25" s="625"/>
      <c r="CM25" s="625"/>
      <c r="CN25" s="625"/>
      <c r="CO25" s="625"/>
      <c r="CP25" s="625"/>
      <c r="CQ25" s="626"/>
      <c r="CR25" s="627">
        <v>11265489</v>
      </c>
      <c r="CS25" s="636"/>
      <c r="CT25" s="636"/>
      <c r="CU25" s="636"/>
      <c r="CV25" s="636"/>
      <c r="CW25" s="636"/>
      <c r="CX25" s="636"/>
      <c r="CY25" s="637"/>
      <c r="CZ25" s="630">
        <v>12.6</v>
      </c>
      <c r="DA25" s="638"/>
      <c r="DB25" s="638"/>
      <c r="DC25" s="639"/>
      <c r="DD25" s="633">
        <v>10718782</v>
      </c>
      <c r="DE25" s="636"/>
      <c r="DF25" s="636"/>
      <c r="DG25" s="636"/>
      <c r="DH25" s="636"/>
      <c r="DI25" s="636"/>
      <c r="DJ25" s="636"/>
      <c r="DK25" s="637"/>
      <c r="DL25" s="633">
        <v>10428259</v>
      </c>
      <c r="DM25" s="636"/>
      <c r="DN25" s="636"/>
      <c r="DO25" s="636"/>
      <c r="DP25" s="636"/>
      <c r="DQ25" s="636"/>
      <c r="DR25" s="636"/>
      <c r="DS25" s="636"/>
      <c r="DT25" s="636"/>
      <c r="DU25" s="636"/>
      <c r="DV25" s="637"/>
      <c r="DW25" s="630">
        <v>23.3</v>
      </c>
      <c r="DX25" s="638"/>
      <c r="DY25" s="638"/>
      <c r="DZ25" s="638"/>
      <c r="EA25" s="638"/>
      <c r="EB25" s="638"/>
      <c r="EC25" s="652"/>
    </row>
    <row r="26" spans="2:133" ht="11.25" customHeight="1" x14ac:dyDescent="0.2">
      <c r="B26" s="624" t="s">
        <v>298</v>
      </c>
      <c r="C26" s="625"/>
      <c r="D26" s="625"/>
      <c r="E26" s="625"/>
      <c r="F26" s="625"/>
      <c r="G26" s="625"/>
      <c r="H26" s="625"/>
      <c r="I26" s="625"/>
      <c r="J26" s="625"/>
      <c r="K26" s="625"/>
      <c r="L26" s="625"/>
      <c r="M26" s="625"/>
      <c r="N26" s="625"/>
      <c r="O26" s="625"/>
      <c r="P26" s="625"/>
      <c r="Q26" s="626"/>
      <c r="R26" s="627">
        <v>25309</v>
      </c>
      <c r="S26" s="628"/>
      <c r="T26" s="628"/>
      <c r="U26" s="628"/>
      <c r="V26" s="628"/>
      <c r="W26" s="628"/>
      <c r="X26" s="628"/>
      <c r="Y26" s="629"/>
      <c r="Z26" s="663">
        <v>0</v>
      </c>
      <c r="AA26" s="663"/>
      <c r="AB26" s="663"/>
      <c r="AC26" s="663"/>
      <c r="AD26" s="664">
        <v>25309</v>
      </c>
      <c r="AE26" s="664"/>
      <c r="AF26" s="664"/>
      <c r="AG26" s="664"/>
      <c r="AH26" s="664"/>
      <c r="AI26" s="664"/>
      <c r="AJ26" s="664"/>
      <c r="AK26" s="664"/>
      <c r="AL26" s="630">
        <v>0.1</v>
      </c>
      <c r="AM26" s="631"/>
      <c r="AN26" s="631"/>
      <c r="AO26" s="665"/>
      <c r="AP26" s="624" t="s">
        <v>299</v>
      </c>
      <c r="AQ26" s="699"/>
      <c r="AR26" s="699"/>
      <c r="AS26" s="699"/>
      <c r="AT26" s="699"/>
      <c r="AU26" s="699"/>
      <c r="AV26" s="699"/>
      <c r="AW26" s="699"/>
      <c r="AX26" s="699"/>
      <c r="AY26" s="699"/>
      <c r="AZ26" s="699"/>
      <c r="BA26" s="699"/>
      <c r="BB26" s="699"/>
      <c r="BC26" s="699"/>
      <c r="BD26" s="699"/>
      <c r="BE26" s="699"/>
      <c r="BF26" s="700"/>
      <c r="BG26" s="627" t="s">
        <v>241</v>
      </c>
      <c r="BH26" s="628"/>
      <c r="BI26" s="628"/>
      <c r="BJ26" s="628"/>
      <c r="BK26" s="628"/>
      <c r="BL26" s="628"/>
      <c r="BM26" s="628"/>
      <c r="BN26" s="629"/>
      <c r="BO26" s="663" t="s">
        <v>241</v>
      </c>
      <c r="BP26" s="663"/>
      <c r="BQ26" s="663"/>
      <c r="BR26" s="663"/>
      <c r="BS26" s="664" t="s">
        <v>241</v>
      </c>
      <c r="BT26" s="664"/>
      <c r="BU26" s="664"/>
      <c r="BV26" s="664"/>
      <c r="BW26" s="664"/>
      <c r="BX26" s="664"/>
      <c r="BY26" s="664"/>
      <c r="BZ26" s="664"/>
      <c r="CA26" s="664"/>
      <c r="CB26" s="695"/>
      <c r="CD26" s="624" t="s">
        <v>300</v>
      </c>
      <c r="CE26" s="625"/>
      <c r="CF26" s="625"/>
      <c r="CG26" s="625"/>
      <c r="CH26" s="625"/>
      <c r="CI26" s="625"/>
      <c r="CJ26" s="625"/>
      <c r="CK26" s="625"/>
      <c r="CL26" s="625"/>
      <c r="CM26" s="625"/>
      <c r="CN26" s="625"/>
      <c r="CO26" s="625"/>
      <c r="CP26" s="625"/>
      <c r="CQ26" s="626"/>
      <c r="CR26" s="627">
        <v>6858017</v>
      </c>
      <c r="CS26" s="628"/>
      <c r="CT26" s="628"/>
      <c r="CU26" s="628"/>
      <c r="CV26" s="628"/>
      <c r="CW26" s="628"/>
      <c r="CX26" s="628"/>
      <c r="CY26" s="629"/>
      <c r="CZ26" s="630">
        <v>7.7</v>
      </c>
      <c r="DA26" s="638"/>
      <c r="DB26" s="638"/>
      <c r="DC26" s="639"/>
      <c r="DD26" s="633">
        <v>6534696</v>
      </c>
      <c r="DE26" s="628"/>
      <c r="DF26" s="628"/>
      <c r="DG26" s="628"/>
      <c r="DH26" s="628"/>
      <c r="DI26" s="628"/>
      <c r="DJ26" s="628"/>
      <c r="DK26" s="629"/>
      <c r="DL26" s="633" t="s">
        <v>183</v>
      </c>
      <c r="DM26" s="628"/>
      <c r="DN26" s="628"/>
      <c r="DO26" s="628"/>
      <c r="DP26" s="628"/>
      <c r="DQ26" s="628"/>
      <c r="DR26" s="628"/>
      <c r="DS26" s="628"/>
      <c r="DT26" s="628"/>
      <c r="DU26" s="628"/>
      <c r="DV26" s="629"/>
      <c r="DW26" s="630" t="s">
        <v>183</v>
      </c>
      <c r="DX26" s="638"/>
      <c r="DY26" s="638"/>
      <c r="DZ26" s="638"/>
      <c r="EA26" s="638"/>
      <c r="EB26" s="638"/>
      <c r="EC26" s="652"/>
    </row>
    <row r="27" spans="2:133" ht="11.25" customHeight="1" x14ac:dyDescent="0.2">
      <c r="B27" s="624" t="s">
        <v>301</v>
      </c>
      <c r="C27" s="625"/>
      <c r="D27" s="625"/>
      <c r="E27" s="625"/>
      <c r="F27" s="625"/>
      <c r="G27" s="625"/>
      <c r="H27" s="625"/>
      <c r="I27" s="625"/>
      <c r="J27" s="625"/>
      <c r="K27" s="625"/>
      <c r="L27" s="625"/>
      <c r="M27" s="625"/>
      <c r="N27" s="625"/>
      <c r="O27" s="625"/>
      <c r="P27" s="625"/>
      <c r="Q27" s="626"/>
      <c r="R27" s="627">
        <v>991664</v>
      </c>
      <c r="S27" s="628"/>
      <c r="T27" s="628"/>
      <c r="U27" s="628"/>
      <c r="V27" s="628"/>
      <c r="W27" s="628"/>
      <c r="X27" s="628"/>
      <c r="Y27" s="629"/>
      <c r="Z27" s="663">
        <v>1.1000000000000001</v>
      </c>
      <c r="AA27" s="663"/>
      <c r="AB27" s="663"/>
      <c r="AC27" s="663"/>
      <c r="AD27" s="664" t="s">
        <v>183</v>
      </c>
      <c r="AE27" s="664"/>
      <c r="AF27" s="664"/>
      <c r="AG27" s="664"/>
      <c r="AH27" s="664"/>
      <c r="AI27" s="664"/>
      <c r="AJ27" s="664"/>
      <c r="AK27" s="664"/>
      <c r="AL27" s="630" t="s">
        <v>259</v>
      </c>
      <c r="AM27" s="631"/>
      <c r="AN27" s="631"/>
      <c r="AO27" s="665"/>
      <c r="AP27" s="624" t="s">
        <v>302</v>
      </c>
      <c r="AQ27" s="625"/>
      <c r="AR27" s="625"/>
      <c r="AS27" s="625"/>
      <c r="AT27" s="625"/>
      <c r="AU27" s="625"/>
      <c r="AV27" s="625"/>
      <c r="AW27" s="625"/>
      <c r="AX27" s="625"/>
      <c r="AY27" s="625"/>
      <c r="AZ27" s="625"/>
      <c r="BA27" s="625"/>
      <c r="BB27" s="625"/>
      <c r="BC27" s="625"/>
      <c r="BD27" s="625"/>
      <c r="BE27" s="625"/>
      <c r="BF27" s="626"/>
      <c r="BG27" s="627">
        <v>23153735</v>
      </c>
      <c r="BH27" s="628"/>
      <c r="BI27" s="628"/>
      <c r="BJ27" s="628"/>
      <c r="BK27" s="628"/>
      <c r="BL27" s="628"/>
      <c r="BM27" s="628"/>
      <c r="BN27" s="629"/>
      <c r="BO27" s="663">
        <v>100</v>
      </c>
      <c r="BP27" s="663"/>
      <c r="BQ27" s="663"/>
      <c r="BR27" s="663"/>
      <c r="BS27" s="664">
        <v>296288</v>
      </c>
      <c r="BT27" s="664"/>
      <c r="BU27" s="664"/>
      <c r="BV27" s="664"/>
      <c r="BW27" s="664"/>
      <c r="BX27" s="664"/>
      <c r="BY27" s="664"/>
      <c r="BZ27" s="664"/>
      <c r="CA27" s="664"/>
      <c r="CB27" s="695"/>
      <c r="CD27" s="624" t="s">
        <v>303</v>
      </c>
      <c r="CE27" s="625"/>
      <c r="CF27" s="625"/>
      <c r="CG27" s="625"/>
      <c r="CH27" s="625"/>
      <c r="CI27" s="625"/>
      <c r="CJ27" s="625"/>
      <c r="CK27" s="625"/>
      <c r="CL27" s="625"/>
      <c r="CM27" s="625"/>
      <c r="CN27" s="625"/>
      <c r="CO27" s="625"/>
      <c r="CP27" s="625"/>
      <c r="CQ27" s="626"/>
      <c r="CR27" s="627">
        <v>26230279</v>
      </c>
      <c r="CS27" s="636"/>
      <c r="CT27" s="636"/>
      <c r="CU27" s="636"/>
      <c r="CV27" s="636"/>
      <c r="CW27" s="636"/>
      <c r="CX27" s="636"/>
      <c r="CY27" s="637"/>
      <c r="CZ27" s="630">
        <v>29.4</v>
      </c>
      <c r="DA27" s="638"/>
      <c r="DB27" s="638"/>
      <c r="DC27" s="639"/>
      <c r="DD27" s="633">
        <v>7170065</v>
      </c>
      <c r="DE27" s="636"/>
      <c r="DF27" s="636"/>
      <c r="DG27" s="636"/>
      <c r="DH27" s="636"/>
      <c r="DI27" s="636"/>
      <c r="DJ27" s="636"/>
      <c r="DK27" s="637"/>
      <c r="DL27" s="633">
        <v>6579057</v>
      </c>
      <c r="DM27" s="636"/>
      <c r="DN27" s="636"/>
      <c r="DO27" s="636"/>
      <c r="DP27" s="636"/>
      <c r="DQ27" s="636"/>
      <c r="DR27" s="636"/>
      <c r="DS27" s="636"/>
      <c r="DT27" s="636"/>
      <c r="DU27" s="636"/>
      <c r="DV27" s="637"/>
      <c r="DW27" s="630">
        <v>14.7</v>
      </c>
      <c r="DX27" s="638"/>
      <c r="DY27" s="638"/>
      <c r="DZ27" s="638"/>
      <c r="EA27" s="638"/>
      <c r="EB27" s="638"/>
      <c r="EC27" s="652"/>
    </row>
    <row r="28" spans="2:133" ht="11.25" customHeight="1" x14ac:dyDescent="0.2">
      <c r="B28" s="624" t="s">
        <v>304</v>
      </c>
      <c r="C28" s="625"/>
      <c r="D28" s="625"/>
      <c r="E28" s="625"/>
      <c r="F28" s="625"/>
      <c r="G28" s="625"/>
      <c r="H28" s="625"/>
      <c r="I28" s="625"/>
      <c r="J28" s="625"/>
      <c r="K28" s="625"/>
      <c r="L28" s="625"/>
      <c r="M28" s="625"/>
      <c r="N28" s="625"/>
      <c r="O28" s="625"/>
      <c r="P28" s="625"/>
      <c r="Q28" s="626"/>
      <c r="R28" s="627">
        <v>1107422</v>
      </c>
      <c r="S28" s="628"/>
      <c r="T28" s="628"/>
      <c r="U28" s="628"/>
      <c r="V28" s="628"/>
      <c r="W28" s="628"/>
      <c r="X28" s="628"/>
      <c r="Y28" s="629"/>
      <c r="Z28" s="663">
        <v>1.2</v>
      </c>
      <c r="AA28" s="663"/>
      <c r="AB28" s="663"/>
      <c r="AC28" s="663"/>
      <c r="AD28" s="664">
        <v>85080</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305</v>
      </c>
      <c r="CE28" s="625"/>
      <c r="CF28" s="625"/>
      <c r="CG28" s="625"/>
      <c r="CH28" s="625"/>
      <c r="CI28" s="625"/>
      <c r="CJ28" s="625"/>
      <c r="CK28" s="625"/>
      <c r="CL28" s="625"/>
      <c r="CM28" s="625"/>
      <c r="CN28" s="625"/>
      <c r="CO28" s="625"/>
      <c r="CP28" s="625"/>
      <c r="CQ28" s="626"/>
      <c r="CR28" s="627">
        <v>8166687</v>
      </c>
      <c r="CS28" s="628"/>
      <c r="CT28" s="628"/>
      <c r="CU28" s="628"/>
      <c r="CV28" s="628"/>
      <c r="CW28" s="628"/>
      <c r="CX28" s="628"/>
      <c r="CY28" s="629"/>
      <c r="CZ28" s="630">
        <v>9.1999999999999993</v>
      </c>
      <c r="DA28" s="638"/>
      <c r="DB28" s="638"/>
      <c r="DC28" s="639"/>
      <c r="DD28" s="633">
        <v>7477566</v>
      </c>
      <c r="DE28" s="628"/>
      <c r="DF28" s="628"/>
      <c r="DG28" s="628"/>
      <c r="DH28" s="628"/>
      <c r="DI28" s="628"/>
      <c r="DJ28" s="628"/>
      <c r="DK28" s="629"/>
      <c r="DL28" s="633">
        <v>7477566</v>
      </c>
      <c r="DM28" s="628"/>
      <c r="DN28" s="628"/>
      <c r="DO28" s="628"/>
      <c r="DP28" s="628"/>
      <c r="DQ28" s="628"/>
      <c r="DR28" s="628"/>
      <c r="DS28" s="628"/>
      <c r="DT28" s="628"/>
      <c r="DU28" s="628"/>
      <c r="DV28" s="629"/>
      <c r="DW28" s="630">
        <v>16.7</v>
      </c>
      <c r="DX28" s="638"/>
      <c r="DY28" s="638"/>
      <c r="DZ28" s="638"/>
      <c r="EA28" s="638"/>
      <c r="EB28" s="638"/>
      <c r="EC28" s="652"/>
    </row>
    <row r="29" spans="2:133" ht="11.25" customHeight="1" x14ac:dyDescent="0.2">
      <c r="B29" s="624" t="s">
        <v>306</v>
      </c>
      <c r="C29" s="625"/>
      <c r="D29" s="625"/>
      <c r="E29" s="625"/>
      <c r="F29" s="625"/>
      <c r="G29" s="625"/>
      <c r="H29" s="625"/>
      <c r="I29" s="625"/>
      <c r="J29" s="625"/>
      <c r="K29" s="625"/>
      <c r="L29" s="625"/>
      <c r="M29" s="625"/>
      <c r="N29" s="625"/>
      <c r="O29" s="625"/>
      <c r="P29" s="625"/>
      <c r="Q29" s="626"/>
      <c r="R29" s="627">
        <v>475205</v>
      </c>
      <c r="S29" s="628"/>
      <c r="T29" s="628"/>
      <c r="U29" s="628"/>
      <c r="V29" s="628"/>
      <c r="W29" s="628"/>
      <c r="X29" s="628"/>
      <c r="Y29" s="629"/>
      <c r="Z29" s="663">
        <v>0.5</v>
      </c>
      <c r="AA29" s="663"/>
      <c r="AB29" s="663"/>
      <c r="AC29" s="663"/>
      <c r="AD29" s="664" t="s">
        <v>241</v>
      </c>
      <c r="AE29" s="664"/>
      <c r="AF29" s="664"/>
      <c r="AG29" s="664"/>
      <c r="AH29" s="664"/>
      <c r="AI29" s="664"/>
      <c r="AJ29" s="664"/>
      <c r="AK29" s="664"/>
      <c r="AL29" s="630" t="s">
        <v>241</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307</v>
      </c>
      <c r="CE29" s="641"/>
      <c r="CF29" s="624" t="s">
        <v>308</v>
      </c>
      <c r="CG29" s="625"/>
      <c r="CH29" s="625"/>
      <c r="CI29" s="625"/>
      <c r="CJ29" s="625"/>
      <c r="CK29" s="625"/>
      <c r="CL29" s="625"/>
      <c r="CM29" s="625"/>
      <c r="CN29" s="625"/>
      <c r="CO29" s="625"/>
      <c r="CP29" s="625"/>
      <c r="CQ29" s="626"/>
      <c r="CR29" s="627">
        <v>8160399</v>
      </c>
      <c r="CS29" s="636"/>
      <c r="CT29" s="636"/>
      <c r="CU29" s="636"/>
      <c r="CV29" s="636"/>
      <c r="CW29" s="636"/>
      <c r="CX29" s="636"/>
      <c r="CY29" s="637"/>
      <c r="CZ29" s="630">
        <v>9.1999999999999993</v>
      </c>
      <c r="DA29" s="638"/>
      <c r="DB29" s="638"/>
      <c r="DC29" s="639"/>
      <c r="DD29" s="633">
        <v>7471278</v>
      </c>
      <c r="DE29" s="636"/>
      <c r="DF29" s="636"/>
      <c r="DG29" s="636"/>
      <c r="DH29" s="636"/>
      <c r="DI29" s="636"/>
      <c r="DJ29" s="636"/>
      <c r="DK29" s="637"/>
      <c r="DL29" s="633">
        <v>7471278</v>
      </c>
      <c r="DM29" s="636"/>
      <c r="DN29" s="636"/>
      <c r="DO29" s="636"/>
      <c r="DP29" s="636"/>
      <c r="DQ29" s="636"/>
      <c r="DR29" s="636"/>
      <c r="DS29" s="636"/>
      <c r="DT29" s="636"/>
      <c r="DU29" s="636"/>
      <c r="DV29" s="637"/>
      <c r="DW29" s="630">
        <v>16.7</v>
      </c>
      <c r="DX29" s="638"/>
      <c r="DY29" s="638"/>
      <c r="DZ29" s="638"/>
      <c r="EA29" s="638"/>
      <c r="EB29" s="638"/>
      <c r="EC29" s="652"/>
    </row>
    <row r="30" spans="2:133" ht="11.25" customHeight="1" x14ac:dyDescent="0.2">
      <c r="B30" s="624" t="s">
        <v>309</v>
      </c>
      <c r="C30" s="625"/>
      <c r="D30" s="625"/>
      <c r="E30" s="625"/>
      <c r="F30" s="625"/>
      <c r="G30" s="625"/>
      <c r="H30" s="625"/>
      <c r="I30" s="625"/>
      <c r="J30" s="625"/>
      <c r="K30" s="625"/>
      <c r="L30" s="625"/>
      <c r="M30" s="625"/>
      <c r="N30" s="625"/>
      <c r="O30" s="625"/>
      <c r="P30" s="625"/>
      <c r="Q30" s="626"/>
      <c r="R30" s="627">
        <v>20423795</v>
      </c>
      <c r="S30" s="628"/>
      <c r="T30" s="628"/>
      <c r="U30" s="628"/>
      <c r="V30" s="628"/>
      <c r="W30" s="628"/>
      <c r="X30" s="628"/>
      <c r="Y30" s="629"/>
      <c r="Z30" s="663">
        <v>22.4</v>
      </c>
      <c r="AA30" s="663"/>
      <c r="AB30" s="663"/>
      <c r="AC30" s="663"/>
      <c r="AD30" s="664" t="s">
        <v>128</v>
      </c>
      <c r="AE30" s="664"/>
      <c r="AF30" s="664"/>
      <c r="AG30" s="664"/>
      <c r="AH30" s="664"/>
      <c r="AI30" s="664"/>
      <c r="AJ30" s="664"/>
      <c r="AK30" s="664"/>
      <c r="AL30" s="630" t="s">
        <v>128</v>
      </c>
      <c r="AM30" s="631"/>
      <c r="AN30" s="631"/>
      <c r="AO30" s="665"/>
      <c r="AP30" s="679" t="s">
        <v>224</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24" t="s">
        <v>312</v>
      </c>
      <c r="CG30" s="625"/>
      <c r="CH30" s="625"/>
      <c r="CI30" s="625"/>
      <c r="CJ30" s="625"/>
      <c r="CK30" s="625"/>
      <c r="CL30" s="625"/>
      <c r="CM30" s="625"/>
      <c r="CN30" s="625"/>
      <c r="CO30" s="625"/>
      <c r="CP30" s="625"/>
      <c r="CQ30" s="626"/>
      <c r="CR30" s="627">
        <v>7755175</v>
      </c>
      <c r="CS30" s="628"/>
      <c r="CT30" s="628"/>
      <c r="CU30" s="628"/>
      <c r="CV30" s="628"/>
      <c r="CW30" s="628"/>
      <c r="CX30" s="628"/>
      <c r="CY30" s="629"/>
      <c r="CZ30" s="630">
        <v>8.6999999999999993</v>
      </c>
      <c r="DA30" s="638"/>
      <c r="DB30" s="638"/>
      <c r="DC30" s="639"/>
      <c r="DD30" s="633">
        <v>7072652</v>
      </c>
      <c r="DE30" s="628"/>
      <c r="DF30" s="628"/>
      <c r="DG30" s="628"/>
      <c r="DH30" s="628"/>
      <c r="DI30" s="628"/>
      <c r="DJ30" s="628"/>
      <c r="DK30" s="629"/>
      <c r="DL30" s="633">
        <v>7072652</v>
      </c>
      <c r="DM30" s="628"/>
      <c r="DN30" s="628"/>
      <c r="DO30" s="628"/>
      <c r="DP30" s="628"/>
      <c r="DQ30" s="628"/>
      <c r="DR30" s="628"/>
      <c r="DS30" s="628"/>
      <c r="DT30" s="628"/>
      <c r="DU30" s="628"/>
      <c r="DV30" s="629"/>
      <c r="DW30" s="630">
        <v>15.8</v>
      </c>
      <c r="DX30" s="638"/>
      <c r="DY30" s="638"/>
      <c r="DZ30" s="638"/>
      <c r="EA30" s="638"/>
      <c r="EB30" s="638"/>
      <c r="EC30" s="652"/>
    </row>
    <row r="31" spans="2:133" ht="11.25" customHeight="1" x14ac:dyDescent="0.2">
      <c r="B31" s="696" t="s">
        <v>313</v>
      </c>
      <c r="C31" s="697"/>
      <c r="D31" s="697"/>
      <c r="E31" s="697"/>
      <c r="F31" s="697"/>
      <c r="G31" s="697"/>
      <c r="H31" s="697"/>
      <c r="I31" s="697"/>
      <c r="J31" s="697"/>
      <c r="K31" s="697"/>
      <c r="L31" s="697"/>
      <c r="M31" s="697"/>
      <c r="N31" s="697"/>
      <c r="O31" s="697"/>
      <c r="P31" s="697"/>
      <c r="Q31" s="698"/>
      <c r="R31" s="627">
        <v>223750</v>
      </c>
      <c r="S31" s="628"/>
      <c r="T31" s="628"/>
      <c r="U31" s="628"/>
      <c r="V31" s="628"/>
      <c r="W31" s="628"/>
      <c r="X31" s="628"/>
      <c r="Y31" s="629"/>
      <c r="Z31" s="663">
        <v>0.2</v>
      </c>
      <c r="AA31" s="663"/>
      <c r="AB31" s="663"/>
      <c r="AC31" s="663"/>
      <c r="AD31" s="664">
        <v>223750</v>
      </c>
      <c r="AE31" s="664"/>
      <c r="AF31" s="664"/>
      <c r="AG31" s="664"/>
      <c r="AH31" s="664"/>
      <c r="AI31" s="664"/>
      <c r="AJ31" s="664"/>
      <c r="AK31" s="664"/>
      <c r="AL31" s="630">
        <v>0.5</v>
      </c>
      <c r="AM31" s="631"/>
      <c r="AN31" s="631"/>
      <c r="AO31" s="665"/>
      <c r="AP31" s="688" t="s">
        <v>314</v>
      </c>
      <c r="AQ31" s="689"/>
      <c r="AR31" s="689"/>
      <c r="AS31" s="689"/>
      <c r="AT31" s="690" t="s">
        <v>315</v>
      </c>
      <c r="AU31" s="218"/>
      <c r="AV31" s="218"/>
      <c r="AW31" s="218"/>
      <c r="AX31" s="676" t="s">
        <v>188</v>
      </c>
      <c r="AY31" s="677"/>
      <c r="AZ31" s="677"/>
      <c r="BA31" s="677"/>
      <c r="BB31" s="677"/>
      <c r="BC31" s="677"/>
      <c r="BD31" s="677"/>
      <c r="BE31" s="677"/>
      <c r="BF31" s="678"/>
      <c r="BG31" s="684">
        <v>99.2</v>
      </c>
      <c r="BH31" s="685"/>
      <c r="BI31" s="685"/>
      <c r="BJ31" s="685"/>
      <c r="BK31" s="685"/>
      <c r="BL31" s="685"/>
      <c r="BM31" s="686">
        <v>97.7</v>
      </c>
      <c r="BN31" s="685"/>
      <c r="BO31" s="685"/>
      <c r="BP31" s="685"/>
      <c r="BQ31" s="687"/>
      <c r="BR31" s="684">
        <v>99.2</v>
      </c>
      <c r="BS31" s="685"/>
      <c r="BT31" s="685"/>
      <c r="BU31" s="685"/>
      <c r="BV31" s="685"/>
      <c r="BW31" s="685"/>
      <c r="BX31" s="686">
        <v>97.7</v>
      </c>
      <c r="BY31" s="685"/>
      <c r="BZ31" s="685"/>
      <c r="CA31" s="685"/>
      <c r="CB31" s="687"/>
      <c r="CD31" s="642"/>
      <c r="CE31" s="643"/>
      <c r="CF31" s="624" t="s">
        <v>316</v>
      </c>
      <c r="CG31" s="625"/>
      <c r="CH31" s="625"/>
      <c r="CI31" s="625"/>
      <c r="CJ31" s="625"/>
      <c r="CK31" s="625"/>
      <c r="CL31" s="625"/>
      <c r="CM31" s="625"/>
      <c r="CN31" s="625"/>
      <c r="CO31" s="625"/>
      <c r="CP31" s="625"/>
      <c r="CQ31" s="626"/>
      <c r="CR31" s="627">
        <v>405224</v>
      </c>
      <c r="CS31" s="636"/>
      <c r="CT31" s="636"/>
      <c r="CU31" s="636"/>
      <c r="CV31" s="636"/>
      <c r="CW31" s="636"/>
      <c r="CX31" s="636"/>
      <c r="CY31" s="637"/>
      <c r="CZ31" s="630">
        <v>0.5</v>
      </c>
      <c r="DA31" s="638"/>
      <c r="DB31" s="638"/>
      <c r="DC31" s="639"/>
      <c r="DD31" s="633">
        <v>398626</v>
      </c>
      <c r="DE31" s="636"/>
      <c r="DF31" s="636"/>
      <c r="DG31" s="636"/>
      <c r="DH31" s="636"/>
      <c r="DI31" s="636"/>
      <c r="DJ31" s="636"/>
      <c r="DK31" s="637"/>
      <c r="DL31" s="633">
        <v>398626</v>
      </c>
      <c r="DM31" s="636"/>
      <c r="DN31" s="636"/>
      <c r="DO31" s="636"/>
      <c r="DP31" s="636"/>
      <c r="DQ31" s="636"/>
      <c r="DR31" s="636"/>
      <c r="DS31" s="636"/>
      <c r="DT31" s="636"/>
      <c r="DU31" s="636"/>
      <c r="DV31" s="637"/>
      <c r="DW31" s="630">
        <v>0.9</v>
      </c>
      <c r="DX31" s="638"/>
      <c r="DY31" s="638"/>
      <c r="DZ31" s="638"/>
      <c r="EA31" s="638"/>
      <c r="EB31" s="638"/>
      <c r="EC31" s="652"/>
    </row>
    <row r="32" spans="2:133" ht="11.25" customHeight="1" x14ac:dyDescent="0.2">
      <c r="B32" s="624" t="s">
        <v>317</v>
      </c>
      <c r="C32" s="625"/>
      <c r="D32" s="625"/>
      <c r="E32" s="625"/>
      <c r="F32" s="625"/>
      <c r="G32" s="625"/>
      <c r="H32" s="625"/>
      <c r="I32" s="625"/>
      <c r="J32" s="625"/>
      <c r="K32" s="625"/>
      <c r="L32" s="625"/>
      <c r="M32" s="625"/>
      <c r="N32" s="625"/>
      <c r="O32" s="625"/>
      <c r="P32" s="625"/>
      <c r="Q32" s="626"/>
      <c r="R32" s="627">
        <v>6103750</v>
      </c>
      <c r="S32" s="628"/>
      <c r="T32" s="628"/>
      <c r="U32" s="628"/>
      <c r="V32" s="628"/>
      <c r="W32" s="628"/>
      <c r="X32" s="628"/>
      <c r="Y32" s="629"/>
      <c r="Z32" s="663">
        <v>6.7</v>
      </c>
      <c r="AA32" s="663"/>
      <c r="AB32" s="663"/>
      <c r="AC32" s="663"/>
      <c r="AD32" s="664" t="s">
        <v>183</v>
      </c>
      <c r="AE32" s="664"/>
      <c r="AF32" s="664"/>
      <c r="AG32" s="664"/>
      <c r="AH32" s="664"/>
      <c r="AI32" s="664"/>
      <c r="AJ32" s="664"/>
      <c r="AK32" s="664"/>
      <c r="AL32" s="630" t="s">
        <v>128</v>
      </c>
      <c r="AM32" s="631"/>
      <c r="AN32" s="631"/>
      <c r="AO32" s="665"/>
      <c r="AP32" s="666"/>
      <c r="AQ32" s="667"/>
      <c r="AR32" s="667"/>
      <c r="AS32" s="667"/>
      <c r="AT32" s="691"/>
      <c r="AU32" s="214" t="s">
        <v>318</v>
      </c>
      <c r="AX32" s="624" t="s">
        <v>319</v>
      </c>
      <c r="AY32" s="625"/>
      <c r="AZ32" s="625"/>
      <c r="BA32" s="625"/>
      <c r="BB32" s="625"/>
      <c r="BC32" s="625"/>
      <c r="BD32" s="625"/>
      <c r="BE32" s="625"/>
      <c r="BF32" s="626"/>
      <c r="BG32" s="683">
        <v>98.8</v>
      </c>
      <c r="BH32" s="636"/>
      <c r="BI32" s="636"/>
      <c r="BJ32" s="636"/>
      <c r="BK32" s="636"/>
      <c r="BL32" s="636"/>
      <c r="BM32" s="631">
        <v>97.2</v>
      </c>
      <c r="BN32" s="636"/>
      <c r="BO32" s="636"/>
      <c r="BP32" s="636"/>
      <c r="BQ32" s="661"/>
      <c r="BR32" s="683">
        <v>99</v>
      </c>
      <c r="BS32" s="636"/>
      <c r="BT32" s="636"/>
      <c r="BU32" s="636"/>
      <c r="BV32" s="636"/>
      <c r="BW32" s="636"/>
      <c r="BX32" s="631">
        <v>97.3</v>
      </c>
      <c r="BY32" s="636"/>
      <c r="BZ32" s="636"/>
      <c r="CA32" s="636"/>
      <c r="CB32" s="661"/>
      <c r="CD32" s="644"/>
      <c r="CE32" s="645"/>
      <c r="CF32" s="624" t="s">
        <v>320</v>
      </c>
      <c r="CG32" s="625"/>
      <c r="CH32" s="625"/>
      <c r="CI32" s="625"/>
      <c r="CJ32" s="625"/>
      <c r="CK32" s="625"/>
      <c r="CL32" s="625"/>
      <c r="CM32" s="625"/>
      <c r="CN32" s="625"/>
      <c r="CO32" s="625"/>
      <c r="CP32" s="625"/>
      <c r="CQ32" s="626"/>
      <c r="CR32" s="627">
        <v>6288</v>
      </c>
      <c r="CS32" s="628"/>
      <c r="CT32" s="628"/>
      <c r="CU32" s="628"/>
      <c r="CV32" s="628"/>
      <c r="CW32" s="628"/>
      <c r="CX32" s="628"/>
      <c r="CY32" s="629"/>
      <c r="CZ32" s="630">
        <v>0</v>
      </c>
      <c r="DA32" s="638"/>
      <c r="DB32" s="638"/>
      <c r="DC32" s="639"/>
      <c r="DD32" s="633">
        <v>6288</v>
      </c>
      <c r="DE32" s="628"/>
      <c r="DF32" s="628"/>
      <c r="DG32" s="628"/>
      <c r="DH32" s="628"/>
      <c r="DI32" s="628"/>
      <c r="DJ32" s="628"/>
      <c r="DK32" s="629"/>
      <c r="DL32" s="633">
        <v>6288</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2">
      <c r="B33" s="624" t="s">
        <v>321</v>
      </c>
      <c r="C33" s="625"/>
      <c r="D33" s="625"/>
      <c r="E33" s="625"/>
      <c r="F33" s="625"/>
      <c r="G33" s="625"/>
      <c r="H33" s="625"/>
      <c r="I33" s="625"/>
      <c r="J33" s="625"/>
      <c r="K33" s="625"/>
      <c r="L33" s="625"/>
      <c r="M33" s="625"/>
      <c r="N33" s="625"/>
      <c r="O33" s="625"/>
      <c r="P33" s="625"/>
      <c r="Q33" s="626"/>
      <c r="R33" s="627">
        <v>60985</v>
      </c>
      <c r="S33" s="628"/>
      <c r="T33" s="628"/>
      <c r="U33" s="628"/>
      <c r="V33" s="628"/>
      <c r="W33" s="628"/>
      <c r="X33" s="628"/>
      <c r="Y33" s="629"/>
      <c r="Z33" s="663">
        <v>0.1</v>
      </c>
      <c r="AA33" s="663"/>
      <c r="AB33" s="663"/>
      <c r="AC33" s="663"/>
      <c r="AD33" s="664">
        <v>2332</v>
      </c>
      <c r="AE33" s="664"/>
      <c r="AF33" s="664"/>
      <c r="AG33" s="664"/>
      <c r="AH33" s="664"/>
      <c r="AI33" s="664"/>
      <c r="AJ33" s="664"/>
      <c r="AK33" s="664"/>
      <c r="AL33" s="630">
        <v>0</v>
      </c>
      <c r="AM33" s="631"/>
      <c r="AN33" s="631"/>
      <c r="AO33" s="665"/>
      <c r="AP33" s="668"/>
      <c r="AQ33" s="669"/>
      <c r="AR33" s="669"/>
      <c r="AS33" s="669"/>
      <c r="AT33" s="692"/>
      <c r="AU33" s="219"/>
      <c r="AV33" s="219"/>
      <c r="AW33" s="219"/>
      <c r="AX33" s="608" t="s">
        <v>322</v>
      </c>
      <c r="AY33" s="609"/>
      <c r="AZ33" s="609"/>
      <c r="BA33" s="609"/>
      <c r="BB33" s="609"/>
      <c r="BC33" s="609"/>
      <c r="BD33" s="609"/>
      <c r="BE33" s="609"/>
      <c r="BF33" s="610"/>
      <c r="BG33" s="682">
        <v>99.4</v>
      </c>
      <c r="BH33" s="612"/>
      <c r="BI33" s="612"/>
      <c r="BJ33" s="612"/>
      <c r="BK33" s="612"/>
      <c r="BL33" s="612"/>
      <c r="BM33" s="656">
        <v>97.9</v>
      </c>
      <c r="BN33" s="612"/>
      <c r="BO33" s="612"/>
      <c r="BP33" s="612"/>
      <c r="BQ33" s="650"/>
      <c r="BR33" s="682">
        <v>99.4</v>
      </c>
      <c r="BS33" s="612"/>
      <c r="BT33" s="612"/>
      <c r="BU33" s="612"/>
      <c r="BV33" s="612"/>
      <c r="BW33" s="612"/>
      <c r="BX33" s="656">
        <v>97.8</v>
      </c>
      <c r="BY33" s="612"/>
      <c r="BZ33" s="612"/>
      <c r="CA33" s="612"/>
      <c r="CB33" s="650"/>
      <c r="CD33" s="624" t="s">
        <v>323</v>
      </c>
      <c r="CE33" s="625"/>
      <c r="CF33" s="625"/>
      <c r="CG33" s="625"/>
      <c r="CH33" s="625"/>
      <c r="CI33" s="625"/>
      <c r="CJ33" s="625"/>
      <c r="CK33" s="625"/>
      <c r="CL33" s="625"/>
      <c r="CM33" s="625"/>
      <c r="CN33" s="625"/>
      <c r="CO33" s="625"/>
      <c r="CP33" s="625"/>
      <c r="CQ33" s="626"/>
      <c r="CR33" s="627">
        <v>38173836</v>
      </c>
      <c r="CS33" s="636"/>
      <c r="CT33" s="636"/>
      <c r="CU33" s="636"/>
      <c r="CV33" s="636"/>
      <c r="CW33" s="636"/>
      <c r="CX33" s="636"/>
      <c r="CY33" s="637"/>
      <c r="CZ33" s="630">
        <v>42.8</v>
      </c>
      <c r="DA33" s="638"/>
      <c r="DB33" s="638"/>
      <c r="DC33" s="639"/>
      <c r="DD33" s="633">
        <v>23366728</v>
      </c>
      <c r="DE33" s="636"/>
      <c r="DF33" s="636"/>
      <c r="DG33" s="636"/>
      <c r="DH33" s="636"/>
      <c r="DI33" s="636"/>
      <c r="DJ33" s="636"/>
      <c r="DK33" s="637"/>
      <c r="DL33" s="633">
        <v>15570233</v>
      </c>
      <c r="DM33" s="636"/>
      <c r="DN33" s="636"/>
      <c r="DO33" s="636"/>
      <c r="DP33" s="636"/>
      <c r="DQ33" s="636"/>
      <c r="DR33" s="636"/>
      <c r="DS33" s="636"/>
      <c r="DT33" s="636"/>
      <c r="DU33" s="636"/>
      <c r="DV33" s="637"/>
      <c r="DW33" s="630">
        <v>34.799999999999997</v>
      </c>
      <c r="DX33" s="638"/>
      <c r="DY33" s="638"/>
      <c r="DZ33" s="638"/>
      <c r="EA33" s="638"/>
      <c r="EB33" s="638"/>
      <c r="EC33" s="652"/>
    </row>
    <row r="34" spans="2:133" ht="11.25" customHeight="1" x14ac:dyDescent="0.2">
      <c r="B34" s="624" t="s">
        <v>324</v>
      </c>
      <c r="C34" s="625"/>
      <c r="D34" s="625"/>
      <c r="E34" s="625"/>
      <c r="F34" s="625"/>
      <c r="G34" s="625"/>
      <c r="H34" s="625"/>
      <c r="I34" s="625"/>
      <c r="J34" s="625"/>
      <c r="K34" s="625"/>
      <c r="L34" s="625"/>
      <c r="M34" s="625"/>
      <c r="N34" s="625"/>
      <c r="O34" s="625"/>
      <c r="P34" s="625"/>
      <c r="Q34" s="626"/>
      <c r="R34" s="627">
        <v>1507733</v>
      </c>
      <c r="S34" s="628"/>
      <c r="T34" s="628"/>
      <c r="U34" s="628"/>
      <c r="V34" s="628"/>
      <c r="W34" s="628"/>
      <c r="X34" s="628"/>
      <c r="Y34" s="629"/>
      <c r="Z34" s="663">
        <v>1.7</v>
      </c>
      <c r="AA34" s="663"/>
      <c r="AB34" s="663"/>
      <c r="AC34" s="663"/>
      <c r="AD34" s="664" t="s">
        <v>128</v>
      </c>
      <c r="AE34" s="664"/>
      <c r="AF34" s="664"/>
      <c r="AG34" s="664"/>
      <c r="AH34" s="664"/>
      <c r="AI34" s="664"/>
      <c r="AJ34" s="664"/>
      <c r="AK34" s="664"/>
      <c r="AL34" s="630" t="s">
        <v>128</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325</v>
      </c>
      <c r="CE34" s="625"/>
      <c r="CF34" s="625"/>
      <c r="CG34" s="625"/>
      <c r="CH34" s="625"/>
      <c r="CI34" s="625"/>
      <c r="CJ34" s="625"/>
      <c r="CK34" s="625"/>
      <c r="CL34" s="625"/>
      <c r="CM34" s="625"/>
      <c r="CN34" s="625"/>
      <c r="CO34" s="625"/>
      <c r="CP34" s="625"/>
      <c r="CQ34" s="626"/>
      <c r="CR34" s="627">
        <v>11402419</v>
      </c>
      <c r="CS34" s="628"/>
      <c r="CT34" s="628"/>
      <c r="CU34" s="628"/>
      <c r="CV34" s="628"/>
      <c r="CW34" s="628"/>
      <c r="CX34" s="628"/>
      <c r="CY34" s="629"/>
      <c r="CZ34" s="630">
        <v>12.8</v>
      </c>
      <c r="DA34" s="638"/>
      <c r="DB34" s="638"/>
      <c r="DC34" s="639"/>
      <c r="DD34" s="633">
        <v>7401980</v>
      </c>
      <c r="DE34" s="628"/>
      <c r="DF34" s="628"/>
      <c r="DG34" s="628"/>
      <c r="DH34" s="628"/>
      <c r="DI34" s="628"/>
      <c r="DJ34" s="628"/>
      <c r="DK34" s="629"/>
      <c r="DL34" s="633">
        <v>5905539</v>
      </c>
      <c r="DM34" s="628"/>
      <c r="DN34" s="628"/>
      <c r="DO34" s="628"/>
      <c r="DP34" s="628"/>
      <c r="DQ34" s="628"/>
      <c r="DR34" s="628"/>
      <c r="DS34" s="628"/>
      <c r="DT34" s="628"/>
      <c r="DU34" s="628"/>
      <c r="DV34" s="629"/>
      <c r="DW34" s="630">
        <v>13.2</v>
      </c>
      <c r="DX34" s="638"/>
      <c r="DY34" s="638"/>
      <c r="DZ34" s="638"/>
      <c r="EA34" s="638"/>
      <c r="EB34" s="638"/>
      <c r="EC34" s="652"/>
    </row>
    <row r="35" spans="2:133" ht="11.25" customHeight="1" x14ac:dyDescent="0.2">
      <c r="B35" s="624" t="s">
        <v>326</v>
      </c>
      <c r="C35" s="625"/>
      <c r="D35" s="625"/>
      <c r="E35" s="625"/>
      <c r="F35" s="625"/>
      <c r="G35" s="625"/>
      <c r="H35" s="625"/>
      <c r="I35" s="625"/>
      <c r="J35" s="625"/>
      <c r="K35" s="625"/>
      <c r="L35" s="625"/>
      <c r="M35" s="625"/>
      <c r="N35" s="625"/>
      <c r="O35" s="625"/>
      <c r="P35" s="625"/>
      <c r="Q35" s="626"/>
      <c r="R35" s="627">
        <v>240618</v>
      </c>
      <c r="S35" s="628"/>
      <c r="T35" s="628"/>
      <c r="U35" s="628"/>
      <c r="V35" s="628"/>
      <c r="W35" s="628"/>
      <c r="X35" s="628"/>
      <c r="Y35" s="629"/>
      <c r="Z35" s="663">
        <v>0.3</v>
      </c>
      <c r="AA35" s="663"/>
      <c r="AB35" s="663"/>
      <c r="AC35" s="663"/>
      <c r="AD35" s="664" t="s">
        <v>241</v>
      </c>
      <c r="AE35" s="664"/>
      <c r="AF35" s="664"/>
      <c r="AG35" s="664"/>
      <c r="AH35" s="664"/>
      <c r="AI35" s="664"/>
      <c r="AJ35" s="664"/>
      <c r="AK35" s="664"/>
      <c r="AL35" s="630" t="s">
        <v>183</v>
      </c>
      <c r="AM35" s="631"/>
      <c r="AN35" s="631"/>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329</v>
      </c>
      <c r="CE35" s="625"/>
      <c r="CF35" s="625"/>
      <c r="CG35" s="625"/>
      <c r="CH35" s="625"/>
      <c r="CI35" s="625"/>
      <c r="CJ35" s="625"/>
      <c r="CK35" s="625"/>
      <c r="CL35" s="625"/>
      <c r="CM35" s="625"/>
      <c r="CN35" s="625"/>
      <c r="CO35" s="625"/>
      <c r="CP35" s="625"/>
      <c r="CQ35" s="626"/>
      <c r="CR35" s="627">
        <v>1470869</v>
      </c>
      <c r="CS35" s="636"/>
      <c r="CT35" s="636"/>
      <c r="CU35" s="636"/>
      <c r="CV35" s="636"/>
      <c r="CW35" s="636"/>
      <c r="CX35" s="636"/>
      <c r="CY35" s="637"/>
      <c r="CZ35" s="630">
        <v>1.7</v>
      </c>
      <c r="DA35" s="638"/>
      <c r="DB35" s="638"/>
      <c r="DC35" s="639"/>
      <c r="DD35" s="633">
        <v>1338004</v>
      </c>
      <c r="DE35" s="636"/>
      <c r="DF35" s="636"/>
      <c r="DG35" s="636"/>
      <c r="DH35" s="636"/>
      <c r="DI35" s="636"/>
      <c r="DJ35" s="636"/>
      <c r="DK35" s="637"/>
      <c r="DL35" s="633">
        <v>1338004</v>
      </c>
      <c r="DM35" s="636"/>
      <c r="DN35" s="636"/>
      <c r="DO35" s="636"/>
      <c r="DP35" s="636"/>
      <c r="DQ35" s="636"/>
      <c r="DR35" s="636"/>
      <c r="DS35" s="636"/>
      <c r="DT35" s="636"/>
      <c r="DU35" s="636"/>
      <c r="DV35" s="637"/>
      <c r="DW35" s="630">
        <v>3</v>
      </c>
      <c r="DX35" s="638"/>
      <c r="DY35" s="638"/>
      <c r="DZ35" s="638"/>
      <c r="EA35" s="638"/>
      <c r="EB35" s="638"/>
      <c r="EC35" s="652"/>
    </row>
    <row r="36" spans="2:133" ht="11.25" customHeight="1" x14ac:dyDescent="0.2">
      <c r="B36" s="624" t="s">
        <v>330</v>
      </c>
      <c r="C36" s="625"/>
      <c r="D36" s="625"/>
      <c r="E36" s="625"/>
      <c r="F36" s="625"/>
      <c r="G36" s="625"/>
      <c r="H36" s="625"/>
      <c r="I36" s="625"/>
      <c r="J36" s="625"/>
      <c r="K36" s="625"/>
      <c r="L36" s="625"/>
      <c r="M36" s="625"/>
      <c r="N36" s="625"/>
      <c r="O36" s="625"/>
      <c r="P36" s="625"/>
      <c r="Q36" s="626"/>
      <c r="R36" s="627">
        <v>2346902</v>
      </c>
      <c r="S36" s="628"/>
      <c r="T36" s="628"/>
      <c r="U36" s="628"/>
      <c r="V36" s="628"/>
      <c r="W36" s="628"/>
      <c r="X36" s="628"/>
      <c r="Y36" s="629"/>
      <c r="Z36" s="663">
        <v>2.6</v>
      </c>
      <c r="AA36" s="663"/>
      <c r="AB36" s="663"/>
      <c r="AC36" s="663"/>
      <c r="AD36" s="664" t="s">
        <v>259</v>
      </c>
      <c r="AE36" s="664"/>
      <c r="AF36" s="664"/>
      <c r="AG36" s="664"/>
      <c r="AH36" s="664"/>
      <c r="AI36" s="664"/>
      <c r="AJ36" s="664"/>
      <c r="AK36" s="664"/>
      <c r="AL36" s="630" t="s">
        <v>183</v>
      </c>
      <c r="AM36" s="631"/>
      <c r="AN36" s="631"/>
      <c r="AO36" s="665"/>
      <c r="AP36" s="222"/>
      <c r="AQ36" s="670" t="s">
        <v>331</v>
      </c>
      <c r="AR36" s="671"/>
      <c r="AS36" s="671"/>
      <c r="AT36" s="671"/>
      <c r="AU36" s="671"/>
      <c r="AV36" s="671"/>
      <c r="AW36" s="671"/>
      <c r="AX36" s="671"/>
      <c r="AY36" s="672"/>
      <c r="AZ36" s="673">
        <v>6792193</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118548</v>
      </c>
      <c r="BW36" s="674"/>
      <c r="BX36" s="674"/>
      <c r="BY36" s="674"/>
      <c r="BZ36" s="674"/>
      <c r="CA36" s="674"/>
      <c r="CB36" s="675"/>
      <c r="CD36" s="624" t="s">
        <v>333</v>
      </c>
      <c r="CE36" s="625"/>
      <c r="CF36" s="625"/>
      <c r="CG36" s="625"/>
      <c r="CH36" s="625"/>
      <c r="CI36" s="625"/>
      <c r="CJ36" s="625"/>
      <c r="CK36" s="625"/>
      <c r="CL36" s="625"/>
      <c r="CM36" s="625"/>
      <c r="CN36" s="625"/>
      <c r="CO36" s="625"/>
      <c r="CP36" s="625"/>
      <c r="CQ36" s="626"/>
      <c r="CR36" s="627">
        <v>10577350</v>
      </c>
      <c r="CS36" s="628"/>
      <c r="CT36" s="628"/>
      <c r="CU36" s="628"/>
      <c r="CV36" s="628"/>
      <c r="CW36" s="628"/>
      <c r="CX36" s="628"/>
      <c r="CY36" s="629"/>
      <c r="CZ36" s="630">
        <v>11.9</v>
      </c>
      <c r="DA36" s="638"/>
      <c r="DB36" s="638"/>
      <c r="DC36" s="639"/>
      <c r="DD36" s="633">
        <v>9672841</v>
      </c>
      <c r="DE36" s="628"/>
      <c r="DF36" s="628"/>
      <c r="DG36" s="628"/>
      <c r="DH36" s="628"/>
      <c r="DI36" s="628"/>
      <c r="DJ36" s="628"/>
      <c r="DK36" s="629"/>
      <c r="DL36" s="633">
        <v>5500460</v>
      </c>
      <c r="DM36" s="628"/>
      <c r="DN36" s="628"/>
      <c r="DO36" s="628"/>
      <c r="DP36" s="628"/>
      <c r="DQ36" s="628"/>
      <c r="DR36" s="628"/>
      <c r="DS36" s="628"/>
      <c r="DT36" s="628"/>
      <c r="DU36" s="628"/>
      <c r="DV36" s="629"/>
      <c r="DW36" s="630">
        <v>12.3</v>
      </c>
      <c r="DX36" s="638"/>
      <c r="DY36" s="638"/>
      <c r="DZ36" s="638"/>
      <c r="EA36" s="638"/>
      <c r="EB36" s="638"/>
      <c r="EC36" s="652"/>
    </row>
    <row r="37" spans="2:133" ht="11.25" customHeight="1" x14ac:dyDescent="0.2">
      <c r="B37" s="624" t="s">
        <v>334</v>
      </c>
      <c r="C37" s="625"/>
      <c r="D37" s="625"/>
      <c r="E37" s="625"/>
      <c r="F37" s="625"/>
      <c r="G37" s="625"/>
      <c r="H37" s="625"/>
      <c r="I37" s="625"/>
      <c r="J37" s="625"/>
      <c r="K37" s="625"/>
      <c r="L37" s="625"/>
      <c r="M37" s="625"/>
      <c r="N37" s="625"/>
      <c r="O37" s="625"/>
      <c r="P37" s="625"/>
      <c r="Q37" s="626"/>
      <c r="R37" s="627">
        <v>9969903</v>
      </c>
      <c r="S37" s="628"/>
      <c r="T37" s="628"/>
      <c r="U37" s="628"/>
      <c r="V37" s="628"/>
      <c r="W37" s="628"/>
      <c r="X37" s="628"/>
      <c r="Y37" s="629"/>
      <c r="Z37" s="663">
        <v>10.9</v>
      </c>
      <c r="AA37" s="663"/>
      <c r="AB37" s="663"/>
      <c r="AC37" s="663"/>
      <c r="AD37" s="664">
        <v>1497928</v>
      </c>
      <c r="AE37" s="664"/>
      <c r="AF37" s="664"/>
      <c r="AG37" s="664"/>
      <c r="AH37" s="664"/>
      <c r="AI37" s="664"/>
      <c r="AJ37" s="664"/>
      <c r="AK37" s="664"/>
      <c r="AL37" s="630">
        <v>3.4</v>
      </c>
      <c r="AM37" s="631"/>
      <c r="AN37" s="631"/>
      <c r="AO37" s="665"/>
      <c r="AQ37" s="658" t="s">
        <v>335</v>
      </c>
      <c r="AR37" s="659"/>
      <c r="AS37" s="659"/>
      <c r="AT37" s="659"/>
      <c r="AU37" s="659"/>
      <c r="AV37" s="659"/>
      <c r="AW37" s="659"/>
      <c r="AX37" s="659"/>
      <c r="AY37" s="660"/>
      <c r="AZ37" s="627">
        <v>1373819</v>
      </c>
      <c r="BA37" s="628"/>
      <c r="BB37" s="628"/>
      <c r="BC37" s="628"/>
      <c r="BD37" s="636"/>
      <c r="BE37" s="636"/>
      <c r="BF37" s="661"/>
      <c r="BG37" s="624" t="s">
        <v>336</v>
      </c>
      <c r="BH37" s="625"/>
      <c r="BI37" s="625"/>
      <c r="BJ37" s="625"/>
      <c r="BK37" s="625"/>
      <c r="BL37" s="625"/>
      <c r="BM37" s="625"/>
      <c r="BN37" s="625"/>
      <c r="BO37" s="625"/>
      <c r="BP37" s="625"/>
      <c r="BQ37" s="625"/>
      <c r="BR37" s="625"/>
      <c r="BS37" s="625"/>
      <c r="BT37" s="625"/>
      <c r="BU37" s="626"/>
      <c r="BV37" s="627">
        <v>-158530</v>
      </c>
      <c r="BW37" s="628"/>
      <c r="BX37" s="628"/>
      <c r="BY37" s="628"/>
      <c r="BZ37" s="628"/>
      <c r="CA37" s="628"/>
      <c r="CB37" s="662"/>
      <c r="CD37" s="624" t="s">
        <v>337</v>
      </c>
      <c r="CE37" s="625"/>
      <c r="CF37" s="625"/>
      <c r="CG37" s="625"/>
      <c r="CH37" s="625"/>
      <c r="CI37" s="625"/>
      <c r="CJ37" s="625"/>
      <c r="CK37" s="625"/>
      <c r="CL37" s="625"/>
      <c r="CM37" s="625"/>
      <c r="CN37" s="625"/>
      <c r="CO37" s="625"/>
      <c r="CP37" s="625"/>
      <c r="CQ37" s="626"/>
      <c r="CR37" s="627">
        <v>4888865</v>
      </c>
      <c r="CS37" s="636"/>
      <c r="CT37" s="636"/>
      <c r="CU37" s="636"/>
      <c r="CV37" s="636"/>
      <c r="CW37" s="636"/>
      <c r="CX37" s="636"/>
      <c r="CY37" s="637"/>
      <c r="CZ37" s="630">
        <v>5.5</v>
      </c>
      <c r="DA37" s="638"/>
      <c r="DB37" s="638"/>
      <c r="DC37" s="639"/>
      <c r="DD37" s="633">
        <v>4777537</v>
      </c>
      <c r="DE37" s="636"/>
      <c r="DF37" s="636"/>
      <c r="DG37" s="636"/>
      <c r="DH37" s="636"/>
      <c r="DI37" s="636"/>
      <c r="DJ37" s="636"/>
      <c r="DK37" s="637"/>
      <c r="DL37" s="633">
        <v>4178317</v>
      </c>
      <c r="DM37" s="636"/>
      <c r="DN37" s="636"/>
      <c r="DO37" s="636"/>
      <c r="DP37" s="636"/>
      <c r="DQ37" s="636"/>
      <c r="DR37" s="636"/>
      <c r="DS37" s="636"/>
      <c r="DT37" s="636"/>
      <c r="DU37" s="636"/>
      <c r="DV37" s="637"/>
      <c r="DW37" s="630">
        <v>9.3000000000000007</v>
      </c>
      <c r="DX37" s="638"/>
      <c r="DY37" s="638"/>
      <c r="DZ37" s="638"/>
      <c r="EA37" s="638"/>
      <c r="EB37" s="638"/>
      <c r="EC37" s="652"/>
    </row>
    <row r="38" spans="2:133" ht="11.25" customHeight="1" x14ac:dyDescent="0.2">
      <c r="B38" s="624" t="s">
        <v>338</v>
      </c>
      <c r="C38" s="625"/>
      <c r="D38" s="625"/>
      <c r="E38" s="625"/>
      <c r="F38" s="625"/>
      <c r="G38" s="625"/>
      <c r="H38" s="625"/>
      <c r="I38" s="625"/>
      <c r="J38" s="625"/>
      <c r="K38" s="625"/>
      <c r="L38" s="625"/>
      <c r="M38" s="625"/>
      <c r="N38" s="625"/>
      <c r="O38" s="625"/>
      <c r="P38" s="625"/>
      <c r="Q38" s="626"/>
      <c r="R38" s="627">
        <v>2803500</v>
      </c>
      <c r="S38" s="628"/>
      <c r="T38" s="628"/>
      <c r="U38" s="628"/>
      <c r="V38" s="628"/>
      <c r="W38" s="628"/>
      <c r="X38" s="628"/>
      <c r="Y38" s="629"/>
      <c r="Z38" s="663">
        <v>3.1</v>
      </c>
      <c r="AA38" s="663"/>
      <c r="AB38" s="663"/>
      <c r="AC38" s="663"/>
      <c r="AD38" s="664" t="s">
        <v>183</v>
      </c>
      <c r="AE38" s="664"/>
      <c r="AF38" s="664"/>
      <c r="AG38" s="664"/>
      <c r="AH38" s="664"/>
      <c r="AI38" s="664"/>
      <c r="AJ38" s="664"/>
      <c r="AK38" s="664"/>
      <c r="AL38" s="630" t="s">
        <v>241</v>
      </c>
      <c r="AM38" s="631"/>
      <c r="AN38" s="631"/>
      <c r="AO38" s="665"/>
      <c r="AQ38" s="658" t="s">
        <v>339</v>
      </c>
      <c r="AR38" s="659"/>
      <c r="AS38" s="659"/>
      <c r="AT38" s="659"/>
      <c r="AU38" s="659"/>
      <c r="AV38" s="659"/>
      <c r="AW38" s="659"/>
      <c r="AX38" s="659"/>
      <c r="AY38" s="660"/>
      <c r="AZ38" s="627">
        <v>546343</v>
      </c>
      <c r="BA38" s="628"/>
      <c r="BB38" s="628"/>
      <c r="BC38" s="628"/>
      <c r="BD38" s="636"/>
      <c r="BE38" s="636"/>
      <c r="BF38" s="661"/>
      <c r="BG38" s="624" t="s">
        <v>340</v>
      </c>
      <c r="BH38" s="625"/>
      <c r="BI38" s="625"/>
      <c r="BJ38" s="625"/>
      <c r="BK38" s="625"/>
      <c r="BL38" s="625"/>
      <c r="BM38" s="625"/>
      <c r="BN38" s="625"/>
      <c r="BO38" s="625"/>
      <c r="BP38" s="625"/>
      <c r="BQ38" s="625"/>
      <c r="BR38" s="625"/>
      <c r="BS38" s="625"/>
      <c r="BT38" s="625"/>
      <c r="BU38" s="626"/>
      <c r="BV38" s="627">
        <v>21159</v>
      </c>
      <c r="BW38" s="628"/>
      <c r="BX38" s="628"/>
      <c r="BY38" s="628"/>
      <c r="BZ38" s="628"/>
      <c r="CA38" s="628"/>
      <c r="CB38" s="662"/>
      <c r="CD38" s="624" t="s">
        <v>341</v>
      </c>
      <c r="CE38" s="625"/>
      <c r="CF38" s="625"/>
      <c r="CG38" s="625"/>
      <c r="CH38" s="625"/>
      <c r="CI38" s="625"/>
      <c r="CJ38" s="625"/>
      <c r="CK38" s="625"/>
      <c r="CL38" s="625"/>
      <c r="CM38" s="625"/>
      <c r="CN38" s="625"/>
      <c r="CO38" s="625"/>
      <c r="CP38" s="625"/>
      <c r="CQ38" s="626"/>
      <c r="CR38" s="627">
        <v>4872031</v>
      </c>
      <c r="CS38" s="628"/>
      <c r="CT38" s="628"/>
      <c r="CU38" s="628"/>
      <c r="CV38" s="628"/>
      <c r="CW38" s="628"/>
      <c r="CX38" s="628"/>
      <c r="CY38" s="629"/>
      <c r="CZ38" s="630">
        <v>5.5</v>
      </c>
      <c r="DA38" s="638"/>
      <c r="DB38" s="638"/>
      <c r="DC38" s="639"/>
      <c r="DD38" s="633">
        <v>3455090</v>
      </c>
      <c r="DE38" s="628"/>
      <c r="DF38" s="628"/>
      <c r="DG38" s="628"/>
      <c r="DH38" s="628"/>
      <c r="DI38" s="628"/>
      <c r="DJ38" s="628"/>
      <c r="DK38" s="629"/>
      <c r="DL38" s="633">
        <v>2826230</v>
      </c>
      <c r="DM38" s="628"/>
      <c r="DN38" s="628"/>
      <c r="DO38" s="628"/>
      <c r="DP38" s="628"/>
      <c r="DQ38" s="628"/>
      <c r="DR38" s="628"/>
      <c r="DS38" s="628"/>
      <c r="DT38" s="628"/>
      <c r="DU38" s="628"/>
      <c r="DV38" s="629"/>
      <c r="DW38" s="630">
        <v>6.3</v>
      </c>
      <c r="DX38" s="638"/>
      <c r="DY38" s="638"/>
      <c r="DZ38" s="638"/>
      <c r="EA38" s="638"/>
      <c r="EB38" s="638"/>
      <c r="EC38" s="652"/>
    </row>
    <row r="39" spans="2:133" ht="11.25" customHeight="1" x14ac:dyDescent="0.2">
      <c r="B39" s="624" t="s">
        <v>342</v>
      </c>
      <c r="C39" s="625"/>
      <c r="D39" s="625"/>
      <c r="E39" s="625"/>
      <c r="F39" s="625"/>
      <c r="G39" s="625"/>
      <c r="H39" s="625"/>
      <c r="I39" s="625"/>
      <c r="J39" s="625"/>
      <c r="K39" s="625"/>
      <c r="L39" s="625"/>
      <c r="M39" s="625"/>
      <c r="N39" s="625"/>
      <c r="O39" s="625"/>
      <c r="P39" s="625"/>
      <c r="Q39" s="626"/>
      <c r="R39" s="627" t="s">
        <v>128</v>
      </c>
      <c r="S39" s="628"/>
      <c r="T39" s="628"/>
      <c r="U39" s="628"/>
      <c r="V39" s="628"/>
      <c r="W39" s="628"/>
      <c r="X39" s="628"/>
      <c r="Y39" s="629"/>
      <c r="Z39" s="663" t="s">
        <v>183</v>
      </c>
      <c r="AA39" s="663"/>
      <c r="AB39" s="663"/>
      <c r="AC39" s="663"/>
      <c r="AD39" s="664" t="s">
        <v>128</v>
      </c>
      <c r="AE39" s="664"/>
      <c r="AF39" s="664"/>
      <c r="AG39" s="664"/>
      <c r="AH39" s="664"/>
      <c r="AI39" s="664"/>
      <c r="AJ39" s="664"/>
      <c r="AK39" s="664"/>
      <c r="AL39" s="630" t="s">
        <v>183</v>
      </c>
      <c r="AM39" s="631"/>
      <c r="AN39" s="631"/>
      <c r="AO39" s="665"/>
      <c r="AQ39" s="658" t="s">
        <v>343</v>
      </c>
      <c r="AR39" s="659"/>
      <c r="AS39" s="659"/>
      <c r="AT39" s="659"/>
      <c r="AU39" s="659"/>
      <c r="AV39" s="659"/>
      <c r="AW39" s="659"/>
      <c r="AX39" s="659"/>
      <c r="AY39" s="660"/>
      <c r="AZ39" s="627" t="s">
        <v>241</v>
      </c>
      <c r="BA39" s="628"/>
      <c r="BB39" s="628"/>
      <c r="BC39" s="628"/>
      <c r="BD39" s="636"/>
      <c r="BE39" s="636"/>
      <c r="BF39" s="661"/>
      <c r="BG39" s="624" t="s">
        <v>344</v>
      </c>
      <c r="BH39" s="625"/>
      <c r="BI39" s="625"/>
      <c r="BJ39" s="625"/>
      <c r="BK39" s="625"/>
      <c r="BL39" s="625"/>
      <c r="BM39" s="625"/>
      <c r="BN39" s="625"/>
      <c r="BO39" s="625"/>
      <c r="BP39" s="625"/>
      <c r="BQ39" s="625"/>
      <c r="BR39" s="625"/>
      <c r="BS39" s="625"/>
      <c r="BT39" s="625"/>
      <c r="BU39" s="626"/>
      <c r="BV39" s="627">
        <v>31133</v>
      </c>
      <c r="BW39" s="628"/>
      <c r="BX39" s="628"/>
      <c r="BY39" s="628"/>
      <c r="BZ39" s="628"/>
      <c r="CA39" s="628"/>
      <c r="CB39" s="662"/>
      <c r="CD39" s="624" t="s">
        <v>345</v>
      </c>
      <c r="CE39" s="625"/>
      <c r="CF39" s="625"/>
      <c r="CG39" s="625"/>
      <c r="CH39" s="625"/>
      <c r="CI39" s="625"/>
      <c r="CJ39" s="625"/>
      <c r="CK39" s="625"/>
      <c r="CL39" s="625"/>
      <c r="CM39" s="625"/>
      <c r="CN39" s="625"/>
      <c r="CO39" s="625"/>
      <c r="CP39" s="625"/>
      <c r="CQ39" s="626"/>
      <c r="CR39" s="627">
        <v>1957992</v>
      </c>
      <c r="CS39" s="636"/>
      <c r="CT39" s="636"/>
      <c r="CU39" s="636"/>
      <c r="CV39" s="636"/>
      <c r="CW39" s="636"/>
      <c r="CX39" s="636"/>
      <c r="CY39" s="637"/>
      <c r="CZ39" s="630">
        <v>2.2000000000000002</v>
      </c>
      <c r="DA39" s="638"/>
      <c r="DB39" s="638"/>
      <c r="DC39" s="639"/>
      <c r="DD39" s="633">
        <v>1270273</v>
      </c>
      <c r="DE39" s="636"/>
      <c r="DF39" s="636"/>
      <c r="DG39" s="636"/>
      <c r="DH39" s="636"/>
      <c r="DI39" s="636"/>
      <c r="DJ39" s="636"/>
      <c r="DK39" s="637"/>
      <c r="DL39" s="633" t="s">
        <v>183</v>
      </c>
      <c r="DM39" s="636"/>
      <c r="DN39" s="636"/>
      <c r="DO39" s="636"/>
      <c r="DP39" s="636"/>
      <c r="DQ39" s="636"/>
      <c r="DR39" s="636"/>
      <c r="DS39" s="636"/>
      <c r="DT39" s="636"/>
      <c r="DU39" s="636"/>
      <c r="DV39" s="637"/>
      <c r="DW39" s="630" t="s">
        <v>183</v>
      </c>
      <c r="DX39" s="638"/>
      <c r="DY39" s="638"/>
      <c r="DZ39" s="638"/>
      <c r="EA39" s="638"/>
      <c r="EB39" s="638"/>
      <c r="EC39" s="652"/>
    </row>
    <row r="40" spans="2:133" ht="11.25" customHeight="1" x14ac:dyDescent="0.2">
      <c r="B40" s="624" t="s">
        <v>346</v>
      </c>
      <c r="C40" s="625"/>
      <c r="D40" s="625"/>
      <c r="E40" s="625"/>
      <c r="F40" s="625"/>
      <c r="G40" s="625"/>
      <c r="H40" s="625"/>
      <c r="I40" s="625"/>
      <c r="J40" s="625"/>
      <c r="K40" s="625"/>
      <c r="L40" s="625"/>
      <c r="M40" s="625"/>
      <c r="N40" s="625"/>
      <c r="O40" s="625"/>
      <c r="P40" s="625"/>
      <c r="Q40" s="626"/>
      <c r="R40" s="627">
        <v>515900</v>
      </c>
      <c r="S40" s="628"/>
      <c r="T40" s="628"/>
      <c r="U40" s="628"/>
      <c r="V40" s="628"/>
      <c r="W40" s="628"/>
      <c r="X40" s="628"/>
      <c r="Y40" s="629"/>
      <c r="Z40" s="663">
        <v>0.6</v>
      </c>
      <c r="AA40" s="663"/>
      <c r="AB40" s="663"/>
      <c r="AC40" s="663"/>
      <c r="AD40" s="664" t="s">
        <v>183</v>
      </c>
      <c r="AE40" s="664"/>
      <c r="AF40" s="664"/>
      <c r="AG40" s="664"/>
      <c r="AH40" s="664"/>
      <c r="AI40" s="664"/>
      <c r="AJ40" s="664"/>
      <c r="AK40" s="664"/>
      <c r="AL40" s="630" t="s">
        <v>241</v>
      </c>
      <c r="AM40" s="631"/>
      <c r="AN40" s="631"/>
      <c r="AO40" s="665"/>
      <c r="AQ40" s="658" t="s">
        <v>347</v>
      </c>
      <c r="AR40" s="659"/>
      <c r="AS40" s="659"/>
      <c r="AT40" s="659"/>
      <c r="AU40" s="659"/>
      <c r="AV40" s="659"/>
      <c r="AW40" s="659"/>
      <c r="AX40" s="659"/>
      <c r="AY40" s="660"/>
      <c r="AZ40" s="627" t="s">
        <v>241</v>
      </c>
      <c r="BA40" s="628"/>
      <c r="BB40" s="628"/>
      <c r="BC40" s="628"/>
      <c r="BD40" s="636"/>
      <c r="BE40" s="636"/>
      <c r="BF40" s="661"/>
      <c r="BG40" s="666" t="s">
        <v>348</v>
      </c>
      <c r="BH40" s="667"/>
      <c r="BI40" s="667"/>
      <c r="BJ40" s="667"/>
      <c r="BK40" s="667"/>
      <c r="BL40" s="223"/>
      <c r="BM40" s="625" t="s">
        <v>349</v>
      </c>
      <c r="BN40" s="625"/>
      <c r="BO40" s="625"/>
      <c r="BP40" s="625"/>
      <c r="BQ40" s="625"/>
      <c r="BR40" s="625"/>
      <c r="BS40" s="625"/>
      <c r="BT40" s="625"/>
      <c r="BU40" s="626"/>
      <c r="BV40" s="627">
        <v>96</v>
      </c>
      <c r="BW40" s="628"/>
      <c r="BX40" s="628"/>
      <c r="BY40" s="628"/>
      <c r="BZ40" s="628"/>
      <c r="CA40" s="628"/>
      <c r="CB40" s="662"/>
      <c r="CD40" s="624" t="s">
        <v>350</v>
      </c>
      <c r="CE40" s="625"/>
      <c r="CF40" s="625"/>
      <c r="CG40" s="625"/>
      <c r="CH40" s="625"/>
      <c r="CI40" s="625"/>
      <c r="CJ40" s="625"/>
      <c r="CK40" s="625"/>
      <c r="CL40" s="625"/>
      <c r="CM40" s="625"/>
      <c r="CN40" s="625"/>
      <c r="CO40" s="625"/>
      <c r="CP40" s="625"/>
      <c r="CQ40" s="626"/>
      <c r="CR40" s="627">
        <v>7893175</v>
      </c>
      <c r="CS40" s="628"/>
      <c r="CT40" s="628"/>
      <c r="CU40" s="628"/>
      <c r="CV40" s="628"/>
      <c r="CW40" s="628"/>
      <c r="CX40" s="628"/>
      <c r="CY40" s="629"/>
      <c r="CZ40" s="630">
        <v>8.9</v>
      </c>
      <c r="DA40" s="638"/>
      <c r="DB40" s="638"/>
      <c r="DC40" s="639"/>
      <c r="DD40" s="633">
        <v>228540</v>
      </c>
      <c r="DE40" s="628"/>
      <c r="DF40" s="628"/>
      <c r="DG40" s="628"/>
      <c r="DH40" s="628"/>
      <c r="DI40" s="628"/>
      <c r="DJ40" s="628"/>
      <c r="DK40" s="629"/>
      <c r="DL40" s="633" t="s">
        <v>128</v>
      </c>
      <c r="DM40" s="628"/>
      <c r="DN40" s="628"/>
      <c r="DO40" s="628"/>
      <c r="DP40" s="628"/>
      <c r="DQ40" s="628"/>
      <c r="DR40" s="628"/>
      <c r="DS40" s="628"/>
      <c r="DT40" s="628"/>
      <c r="DU40" s="628"/>
      <c r="DV40" s="629"/>
      <c r="DW40" s="630" t="s">
        <v>259</v>
      </c>
      <c r="DX40" s="638"/>
      <c r="DY40" s="638"/>
      <c r="DZ40" s="638"/>
      <c r="EA40" s="638"/>
      <c r="EB40" s="638"/>
      <c r="EC40" s="652"/>
    </row>
    <row r="41" spans="2:133" ht="11.25" customHeight="1" x14ac:dyDescent="0.2">
      <c r="B41" s="608" t="s">
        <v>351</v>
      </c>
      <c r="C41" s="609"/>
      <c r="D41" s="609"/>
      <c r="E41" s="609"/>
      <c r="F41" s="609"/>
      <c r="G41" s="609"/>
      <c r="H41" s="609"/>
      <c r="I41" s="609"/>
      <c r="J41" s="609"/>
      <c r="K41" s="609"/>
      <c r="L41" s="609"/>
      <c r="M41" s="609"/>
      <c r="N41" s="609"/>
      <c r="O41" s="609"/>
      <c r="P41" s="609"/>
      <c r="Q41" s="610"/>
      <c r="R41" s="611">
        <v>91151075</v>
      </c>
      <c r="S41" s="649"/>
      <c r="T41" s="649"/>
      <c r="U41" s="649"/>
      <c r="V41" s="649"/>
      <c r="W41" s="649"/>
      <c r="X41" s="649"/>
      <c r="Y41" s="653"/>
      <c r="Z41" s="654">
        <v>100</v>
      </c>
      <c r="AA41" s="654"/>
      <c r="AB41" s="654"/>
      <c r="AC41" s="654"/>
      <c r="AD41" s="655">
        <v>44196324</v>
      </c>
      <c r="AE41" s="655"/>
      <c r="AF41" s="655"/>
      <c r="AG41" s="655"/>
      <c r="AH41" s="655"/>
      <c r="AI41" s="655"/>
      <c r="AJ41" s="655"/>
      <c r="AK41" s="655"/>
      <c r="AL41" s="614">
        <v>100</v>
      </c>
      <c r="AM41" s="656"/>
      <c r="AN41" s="656"/>
      <c r="AO41" s="657"/>
      <c r="AQ41" s="658" t="s">
        <v>352</v>
      </c>
      <c r="AR41" s="659"/>
      <c r="AS41" s="659"/>
      <c r="AT41" s="659"/>
      <c r="AU41" s="659"/>
      <c r="AV41" s="659"/>
      <c r="AW41" s="659"/>
      <c r="AX41" s="659"/>
      <c r="AY41" s="660"/>
      <c r="AZ41" s="627">
        <v>1721382</v>
      </c>
      <c r="BA41" s="628"/>
      <c r="BB41" s="628"/>
      <c r="BC41" s="628"/>
      <c r="BD41" s="636"/>
      <c r="BE41" s="636"/>
      <c r="BF41" s="661"/>
      <c r="BG41" s="666"/>
      <c r="BH41" s="667"/>
      <c r="BI41" s="667"/>
      <c r="BJ41" s="667"/>
      <c r="BK41" s="667"/>
      <c r="BL41" s="223"/>
      <c r="BM41" s="625" t="s">
        <v>353</v>
      </c>
      <c r="BN41" s="625"/>
      <c r="BO41" s="625"/>
      <c r="BP41" s="625"/>
      <c r="BQ41" s="625"/>
      <c r="BR41" s="625"/>
      <c r="BS41" s="625"/>
      <c r="BT41" s="625"/>
      <c r="BU41" s="626"/>
      <c r="BV41" s="627" t="s">
        <v>241</v>
      </c>
      <c r="BW41" s="628"/>
      <c r="BX41" s="628"/>
      <c r="BY41" s="628"/>
      <c r="BZ41" s="628"/>
      <c r="CA41" s="628"/>
      <c r="CB41" s="662"/>
      <c r="CD41" s="624" t="s">
        <v>354</v>
      </c>
      <c r="CE41" s="625"/>
      <c r="CF41" s="625"/>
      <c r="CG41" s="625"/>
      <c r="CH41" s="625"/>
      <c r="CI41" s="625"/>
      <c r="CJ41" s="625"/>
      <c r="CK41" s="625"/>
      <c r="CL41" s="625"/>
      <c r="CM41" s="625"/>
      <c r="CN41" s="625"/>
      <c r="CO41" s="625"/>
      <c r="CP41" s="625"/>
      <c r="CQ41" s="626"/>
      <c r="CR41" s="627" t="s">
        <v>241</v>
      </c>
      <c r="CS41" s="636"/>
      <c r="CT41" s="636"/>
      <c r="CU41" s="636"/>
      <c r="CV41" s="636"/>
      <c r="CW41" s="636"/>
      <c r="CX41" s="636"/>
      <c r="CY41" s="637"/>
      <c r="CZ41" s="630" t="s">
        <v>241</v>
      </c>
      <c r="DA41" s="638"/>
      <c r="DB41" s="638"/>
      <c r="DC41" s="639"/>
      <c r="DD41" s="633" t="s">
        <v>241</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355</v>
      </c>
      <c r="AR42" s="647"/>
      <c r="AS42" s="647"/>
      <c r="AT42" s="647"/>
      <c r="AU42" s="647"/>
      <c r="AV42" s="647"/>
      <c r="AW42" s="647"/>
      <c r="AX42" s="647"/>
      <c r="AY42" s="648"/>
      <c r="AZ42" s="611">
        <v>3150649</v>
      </c>
      <c r="BA42" s="649"/>
      <c r="BB42" s="649"/>
      <c r="BC42" s="649"/>
      <c r="BD42" s="612"/>
      <c r="BE42" s="612"/>
      <c r="BF42" s="650"/>
      <c r="BG42" s="668"/>
      <c r="BH42" s="669"/>
      <c r="BI42" s="669"/>
      <c r="BJ42" s="669"/>
      <c r="BK42" s="669"/>
      <c r="BL42" s="224"/>
      <c r="BM42" s="609" t="s">
        <v>356</v>
      </c>
      <c r="BN42" s="609"/>
      <c r="BO42" s="609"/>
      <c r="BP42" s="609"/>
      <c r="BQ42" s="609"/>
      <c r="BR42" s="609"/>
      <c r="BS42" s="609"/>
      <c r="BT42" s="609"/>
      <c r="BU42" s="610"/>
      <c r="BV42" s="611">
        <v>344</v>
      </c>
      <c r="BW42" s="649"/>
      <c r="BX42" s="649"/>
      <c r="BY42" s="649"/>
      <c r="BZ42" s="649"/>
      <c r="CA42" s="649"/>
      <c r="CB42" s="651"/>
      <c r="CD42" s="624" t="s">
        <v>357</v>
      </c>
      <c r="CE42" s="625"/>
      <c r="CF42" s="625"/>
      <c r="CG42" s="625"/>
      <c r="CH42" s="625"/>
      <c r="CI42" s="625"/>
      <c r="CJ42" s="625"/>
      <c r="CK42" s="625"/>
      <c r="CL42" s="625"/>
      <c r="CM42" s="625"/>
      <c r="CN42" s="625"/>
      <c r="CO42" s="625"/>
      <c r="CP42" s="625"/>
      <c r="CQ42" s="626"/>
      <c r="CR42" s="627">
        <v>5261393</v>
      </c>
      <c r="CS42" s="636"/>
      <c r="CT42" s="636"/>
      <c r="CU42" s="636"/>
      <c r="CV42" s="636"/>
      <c r="CW42" s="636"/>
      <c r="CX42" s="636"/>
      <c r="CY42" s="637"/>
      <c r="CZ42" s="630">
        <v>5.9</v>
      </c>
      <c r="DA42" s="638"/>
      <c r="DB42" s="638"/>
      <c r="DC42" s="639"/>
      <c r="DD42" s="633">
        <v>1117779</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358</v>
      </c>
      <c r="CD43" s="624" t="s">
        <v>359</v>
      </c>
      <c r="CE43" s="625"/>
      <c r="CF43" s="625"/>
      <c r="CG43" s="625"/>
      <c r="CH43" s="625"/>
      <c r="CI43" s="625"/>
      <c r="CJ43" s="625"/>
      <c r="CK43" s="625"/>
      <c r="CL43" s="625"/>
      <c r="CM43" s="625"/>
      <c r="CN43" s="625"/>
      <c r="CO43" s="625"/>
      <c r="CP43" s="625"/>
      <c r="CQ43" s="626"/>
      <c r="CR43" s="627">
        <v>117008</v>
      </c>
      <c r="CS43" s="636"/>
      <c r="CT43" s="636"/>
      <c r="CU43" s="636"/>
      <c r="CV43" s="636"/>
      <c r="CW43" s="636"/>
      <c r="CX43" s="636"/>
      <c r="CY43" s="637"/>
      <c r="CZ43" s="630">
        <v>0.1</v>
      </c>
      <c r="DA43" s="638"/>
      <c r="DB43" s="638"/>
      <c r="DC43" s="639"/>
      <c r="DD43" s="633">
        <v>117008</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360</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307</v>
      </c>
      <c r="CE44" s="641"/>
      <c r="CF44" s="624" t="s">
        <v>361</v>
      </c>
      <c r="CG44" s="625"/>
      <c r="CH44" s="625"/>
      <c r="CI44" s="625"/>
      <c r="CJ44" s="625"/>
      <c r="CK44" s="625"/>
      <c r="CL44" s="625"/>
      <c r="CM44" s="625"/>
      <c r="CN44" s="625"/>
      <c r="CO44" s="625"/>
      <c r="CP44" s="625"/>
      <c r="CQ44" s="626"/>
      <c r="CR44" s="627">
        <v>5261393</v>
      </c>
      <c r="CS44" s="628"/>
      <c r="CT44" s="628"/>
      <c r="CU44" s="628"/>
      <c r="CV44" s="628"/>
      <c r="CW44" s="628"/>
      <c r="CX44" s="628"/>
      <c r="CY44" s="629"/>
      <c r="CZ44" s="630">
        <v>5.9</v>
      </c>
      <c r="DA44" s="631"/>
      <c r="DB44" s="631"/>
      <c r="DC44" s="632"/>
      <c r="DD44" s="633">
        <v>1117779</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362</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363</v>
      </c>
      <c r="CG45" s="625"/>
      <c r="CH45" s="625"/>
      <c r="CI45" s="625"/>
      <c r="CJ45" s="625"/>
      <c r="CK45" s="625"/>
      <c r="CL45" s="625"/>
      <c r="CM45" s="625"/>
      <c r="CN45" s="625"/>
      <c r="CO45" s="625"/>
      <c r="CP45" s="625"/>
      <c r="CQ45" s="626"/>
      <c r="CR45" s="627">
        <v>3058442</v>
      </c>
      <c r="CS45" s="636"/>
      <c r="CT45" s="636"/>
      <c r="CU45" s="636"/>
      <c r="CV45" s="636"/>
      <c r="CW45" s="636"/>
      <c r="CX45" s="636"/>
      <c r="CY45" s="637"/>
      <c r="CZ45" s="630">
        <v>3.4</v>
      </c>
      <c r="DA45" s="638"/>
      <c r="DB45" s="638"/>
      <c r="DC45" s="639"/>
      <c r="DD45" s="633">
        <v>89930</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364</v>
      </c>
      <c r="CG46" s="625"/>
      <c r="CH46" s="625"/>
      <c r="CI46" s="625"/>
      <c r="CJ46" s="625"/>
      <c r="CK46" s="625"/>
      <c r="CL46" s="625"/>
      <c r="CM46" s="625"/>
      <c r="CN46" s="625"/>
      <c r="CO46" s="625"/>
      <c r="CP46" s="625"/>
      <c r="CQ46" s="626"/>
      <c r="CR46" s="627">
        <v>1988462</v>
      </c>
      <c r="CS46" s="628"/>
      <c r="CT46" s="628"/>
      <c r="CU46" s="628"/>
      <c r="CV46" s="628"/>
      <c r="CW46" s="628"/>
      <c r="CX46" s="628"/>
      <c r="CY46" s="629"/>
      <c r="CZ46" s="630">
        <v>2.2000000000000002</v>
      </c>
      <c r="DA46" s="631"/>
      <c r="DB46" s="631"/>
      <c r="DC46" s="632"/>
      <c r="DD46" s="633">
        <v>948004</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365</v>
      </c>
      <c r="CG47" s="625"/>
      <c r="CH47" s="625"/>
      <c r="CI47" s="625"/>
      <c r="CJ47" s="625"/>
      <c r="CK47" s="625"/>
      <c r="CL47" s="625"/>
      <c r="CM47" s="625"/>
      <c r="CN47" s="625"/>
      <c r="CO47" s="625"/>
      <c r="CP47" s="625"/>
      <c r="CQ47" s="626"/>
      <c r="CR47" s="627" t="s">
        <v>259</v>
      </c>
      <c r="CS47" s="636"/>
      <c r="CT47" s="636"/>
      <c r="CU47" s="636"/>
      <c r="CV47" s="636"/>
      <c r="CW47" s="636"/>
      <c r="CX47" s="636"/>
      <c r="CY47" s="637"/>
      <c r="CZ47" s="630" t="s">
        <v>241</v>
      </c>
      <c r="DA47" s="638"/>
      <c r="DB47" s="638"/>
      <c r="DC47" s="639"/>
      <c r="DD47" s="633" t="s">
        <v>259</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1" x14ac:dyDescent="0.2">
      <c r="B48" s="225"/>
      <c r="CD48" s="644"/>
      <c r="CE48" s="645"/>
      <c r="CF48" s="624" t="s">
        <v>366</v>
      </c>
      <c r="CG48" s="625"/>
      <c r="CH48" s="625"/>
      <c r="CI48" s="625"/>
      <c r="CJ48" s="625"/>
      <c r="CK48" s="625"/>
      <c r="CL48" s="625"/>
      <c r="CM48" s="625"/>
      <c r="CN48" s="625"/>
      <c r="CO48" s="625"/>
      <c r="CP48" s="625"/>
      <c r="CQ48" s="626"/>
      <c r="CR48" s="627" t="s">
        <v>259</v>
      </c>
      <c r="CS48" s="628"/>
      <c r="CT48" s="628"/>
      <c r="CU48" s="628"/>
      <c r="CV48" s="628"/>
      <c r="CW48" s="628"/>
      <c r="CX48" s="628"/>
      <c r="CY48" s="629"/>
      <c r="CZ48" s="630" t="s">
        <v>241</v>
      </c>
      <c r="DA48" s="631"/>
      <c r="DB48" s="631"/>
      <c r="DC48" s="632"/>
      <c r="DD48" s="633" t="s">
        <v>241</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367</v>
      </c>
      <c r="CE49" s="609"/>
      <c r="CF49" s="609"/>
      <c r="CG49" s="609"/>
      <c r="CH49" s="609"/>
      <c r="CI49" s="609"/>
      <c r="CJ49" s="609"/>
      <c r="CK49" s="609"/>
      <c r="CL49" s="609"/>
      <c r="CM49" s="609"/>
      <c r="CN49" s="609"/>
      <c r="CO49" s="609"/>
      <c r="CP49" s="609"/>
      <c r="CQ49" s="610"/>
      <c r="CR49" s="611">
        <v>89097684</v>
      </c>
      <c r="CS49" s="612"/>
      <c r="CT49" s="612"/>
      <c r="CU49" s="612"/>
      <c r="CV49" s="612"/>
      <c r="CW49" s="612"/>
      <c r="CX49" s="612"/>
      <c r="CY49" s="613"/>
      <c r="CZ49" s="614">
        <v>100</v>
      </c>
      <c r="DA49" s="615"/>
      <c r="DB49" s="615"/>
      <c r="DC49" s="616"/>
      <c r="DD49" s="617">
        <v>49850920</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PXgtp+APz7w97uoSpls3+inbRymCsSdWgFsd5I0H3GIBK0aVxb8vfkWjDCBVd2POFe9tCNysBSlApbRRchhroQ==" saltValue="CB1Qlrv5sBnXatSiLLjBq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6" t="s">
        <v>368</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369</v>
      </c>
      <c r="DK2" s="1108"/>
      <c r="DL2" s="1108"/>
      <c r="DM2" s="1108"/>
      <c r="DN2" s="1108"/>
      <c r="DO2" s="1109"/>
      <c r="DP2" s="228"/>
      <c r="DQ2" s="1107" t="s">
        <v>370</v>
      </c>
      <c r="DR2" s="1108"/>
      <c r="DS2" s="1108"/>
      <c r="DT2" s="1108"/>
      <c r="DU2" s="1108"/>
      <c r="DV2" s="1108"/>
      <c r="DW2" s="1108"/>
      <c r="DX2" s="1108"/>
      <c r="DY2" s="1108"/>
      <c r="DZ2" s="1109"/>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110"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100" t="s">
        <v>387</v>
      </c>
      <c r="DH5" s="1101"/>
      <c r="DI5" s="1101"/>
      <c r="DJ5" s="1101"/>
      <c r="DK5" s="1102"/>
      <c r="DL5" s="1100" t="s">
        <v>388</v>
      </c>
      <c r="DM5" s="1101"/>
      <c r="DN5" s="1101"/>
      <c r="DO5" s="1101"/>
      <c r="DP5" s="1102"/>
      <c r="DQ5" s="1001" t="s">
        <v>389</v>
      </c>
      <c r="DR5" s="1002"/>
      <c r="DS5" s="1002"/>
      <c r="DT5" s="1002"/>
      <c r="DU5" s="1003"/>
      <c r="DV5" s="1001" t="s">
        <v>380</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2">
      <c r="A7" s="236">
        <v>1</v>
      </c>
      <c r="B7" s="1047" t="s">
        <v>390</v>
      </c>
      <c r="C7" s="1048"/>
      <c r="D7" s="1048"/>
      <c r="E7" s="1048"/>
      <c r="F7" s="1048"/>
      <c r="G7" s="1048"/>
      <c r="H7" s="1048"/>
      <c r="I7" s="1048"/>
      <c r="J7" s="1048"/>
      <c r="K7" s="1048"/>
      <c r="L7" s="1048"/>
      <c r="M7" s="1048"/>
      <c r="N7" s="1048"/>
      <c r="O7" s="1048"/>
      <c r="P7" s="1049"/>
      <c r="Q7" s="1087">
        <v>91631</v>
      </c>
      <c r="R7" s="1088"/>
      <c r="S7" s="1088"/>
      <c r="T7" s="1088"/>
      <c r="U7" s="1088"/>
      <c r="V7" s="1088">
        <v>89577</v>
      </c>
      <c r="W7" s="1088"/>
      <c r="X7" s="1088"/>
      <c r="Y7" s="1088"/>
      <c r="Z7" s="1088"/>
      <c r="AA7" s="1088">
        <v>2053</v>
      </c>
      <c r="AB7" s="1088"/>
      <c r="AC7" s="1088"/>
      <c r="AD7" s="1088"/>
      <c r="AE7" s="1089"/>
      <c r="AF7" s="1090">
        <v>2014</v>
      </c>
      <c r="AG7" s="1091"/>
      <c r="AH7" s="1091"/>
      <c r="AI7" s="1091"/>
      <c r="AJ7" s="1092"/>
      <c r="AK7" s="1093">
        <v>241</v>
      </c>
      <c r="AL7" s="1094"/>
      <c r="AM7" s="1094"/>
      <c r="AN7" s="1094"/>
      <c r="AO7" s="1094"/>
      <c r="AP7" s="1094">
        <v>73121</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579</v>
      </c>
      <c r="BT7" s="1098"/>
      <c r="BU7" s="1098"/>
      <c r="BV7" s="1098"/>
      <c r="BW7" s="1098"/>
      <c r="BX7" s="1098"/>
      <c r="BY7" s="1098"/>
      <c r="BZ7" s="1098"/>
      <c r="CA7" s="1098"/>
      <c r="CB7" s="1098"/>
      <c r="CC7" s="1098"/>
      <c r="CD7" s="1098"/>
      <c r="CE7" s="1098"/>
      <c r="CF7" s="1098"/>
      <c r="CG7" s="1099"/>
      <c r="CH7" s="1084">
        <v>47</v>
      </c>
      <c r="CI7" s="1085"/>
      <c r="CJ7" s="1085"/>
      <c r="CK7" s="1085"/>
      <c r="CL7" s="1086"/>
      <c r="CM7" s="1084">
        <v>203</v>
      </c>
      <c r="CN7" s="1085"/>
      <c r="CO7" s="1085"/>
      <c r="CP7" s="1085"/>
      <c r="CQ7" s="1086"/>
      <c r="CR7" s="1084">
        <v>10</v>
      </c>
      <c r="CS7" s="1085"/>
      <c r="CT7" s="1085"/>
      <c r="CU7" s="1085"/>
      <c r="CV7" s="1086"/>
      <c r="CW7" s="1084" t="s">
        <v>512</v>
      </c>
      <c r="CX7" s="1085"/>
      <c r="CY7" s="1085"/>
      <c r="CZ7" s="1085"/>
      <c r="DA7" s="1086"/>
      <c r="DB7" s="1084" t="s">
        <v>512</v>
      </c>
      <c r="DC7" s="1085"/>
      <c r="DD7" s="1085"/>
      <c r="DE7" s="1085"/>
      <c r="DF7" s="1086"/>
      <c r="DG7" s="1084" t="s">
        <v>512</v>
      </c>
      <c r="DH7" s="1085"/>
      <c r="DI7" s="1085"/>
      <c r="DJ7" s="1085"/>
      <c r="DK7" s="1086"/>
      <c r="DL7" s="1084" t="s">
        <v>512</v>
      </c>
      <c r="DM7" s="1085"/>
      <c r="DN7" s="1085"/>
      <c r="DO7" s="1085"/>
      <c r="DP7" s="1086"/>
      <c r="DQ7" s="1084" t="s">
        <v>512</v>
      </c>
      <c r="DR7" s="1085"/>
      <c r="DS7" s="1085"/>
      <c r="DT7" s="1085"/>
      <c r="DU7" s="1086"/>
      <c r="DV7" s="1097"/>
      <c r="DW7" s="1098"/>
      <c r="DX7" s="1098"/>
      <c r="DY7" s="1098"/>
      <c r="DZ7" s="1112"/>
      <c r="EA7" s="234"/>
    </row>
    <row r="8" spans="1:131" s="235" customFormat="1" ht="26.25" customHeight="1" x14ac:dyDescent="0.2">
      <c r="A8" s="238">
        <v>2</v>
      </c>
      <c r="B8" s="1030" t="s">
        <v>391</v>
      </c>
      <c r="C8" s="1031"/>
      <c r="D8" s="1031"/>
      <c r="E8" s="1031"/>
      <c r="F8" s="1031"/>
      <c r="G8" s="1031"/>
      <c r="H8" s="1031"/>
      <c r="I8" s="1031"/>
      <c r="J8" s="1031"/>
      <c r="K8" s="1031"/>
      <c r="L8" s="1031"/>
      <c r="M8" s="1031"/>
      <c r="N8" s="1031"/>
      <c r="O8" s="1031"/>
      <c r="P8" s="1032"/>
      <c r="Q8" s="1038">
        <v>48</v>
      </c>
      <c r="R8" s="1039"/>
      <c r="S8" s="1039"/>
      <c r="T8" s="1039"/>
      <c r="U8" s="1039"/>
      <c r="V8" s="1039">
        <v>48</v>
      </c>
      <c r="W8" s="1039"/>
      <c r="X8" s="1039"/>
      <c r="Y8" s="1039"/>
      <c r="Z8" s="1039"/>
      <c r="AA8" s="1039" t="s">
        <v>512</v>
      </c>
      <c r="AB8" s="1039"/>
      <c r="AC8" s="1039"/>
      <c r="AD8" s="1039"/>
      <c r="AE8" s="1040"/>
      <c r="AF8" s="1035" t="s">
        <v>512</v>
      </c>
      <c r="AG8" s="1036"/>
      <c r="AH8" s="1036"/>
      <c r="AI8" s="1036"/>
      <c r="AJ8" s="1037"/>
      <c r="AK8" s="1080">
        <v>42</v>
      </c>
      <c r="AL8" s="1081"/>
      <c r="AM8" s="1081"/>
      <c r="AN8" s="1081"/>
      <c r="AO8" s="1081"/>
      <c r="AP8" s="1081">
        <v>257</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580</v>
      </c>
      <c r="BT8" s="993"/>
      <c r="BU8" s="993"/>
      <c r="BV8" s="993"/>
      <c r="BW8" s="993"/>
      <c r="BX8" s="993"/>
      <c r="BY8" s="993"/>
      <c r="BZ8" s="993"/>
      <c r="CA8" s="993"/>
      <c r="CB8" s="993"/>
      <c r="CC8" s="993"/>
      <c r="CD8" s="993"/>
      <c r="CE8" s="993"/>
      <c r="CF8" s="993"/>
      <c r="CG8" s="1014"/>
      <c r="CH8" s="989">
        <v>-26</v>
      </c>
      <c r="CI8" s="990"/>
      <c r="CJ8" s="990"/>
      <c r="CK8" s="990"/>
      <c r="CL8" s="991"/>
      <c r="CM8" s="989">
        <v>603</v>
      </c>
      <c r="CN8" s="990"/>
      <c r="CO8" s="990"/>
      <c r="CP8" s="990"/>
      <c r="CQ8" s="991"/>
      <c r="CR8" s="989">
        <v>10</v>
      </c>
      <c r="CS8" s="990"/>
      <c r="CT8" s="990"/>
      <c r="CU8" s="990"/>
      <c r="CV8" s="991"/>
      <c r="CW8" s="989">
        <v>7</v>
      </c>
      <c r="CX8" s="990"/>
      <c r="CY8" s="990"/>
      <c r="CZ8" s="990"/>
      <c r="DA8" s="991"/>
      <c r="DB8" s="989" t="s">
        <v>512</v>
      </c>
      <c r="DC8" s="990"/>
      <c r="DD8" s="990"/>
      <c r="DE8" s="990"/>
      <c r="DF8" s="991"/>
      <c r="DG8" s="989" t="s">
        <v>512</v>
      </c>
      <c r="DH8" s="990"/>
      <c r="DI8" s="990"/>
      <c r="DJ8" s="990"/>
      <c r="DK8" s="991"/>
      <c r="DL8" s="989" t="s">
        <v>512</v>
      </c>
      <c r="DM8" s="990"/>
      <c r="DN8" s="990"/>
      <c r="DO8" s="990"/>
      <c r="DP8" s="991"/>
      <c r="DQ8" s="989" t="s">
        <v>512</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581</v>
      </c>
      <c r="BT9" s="993"/>
      <c r="BU9" s="993"/>
      <c r="BV9" s="993"/>
      <c r="BW9" s="993"/>
      <c r="BX9" s="993"/>
      <c r="BY9" s="993"/>
      <c r="BZ9" s="993"/>
      <c r="CA9" s="993"/>
      <c r="CB9" s="993"/>
      <c r="CC9" s="993"/>
      <c r="CD9" s="993"/>
      <c r="CE9" s="993"/>
      <c r="CF9" s="993"/>
      <c r="CG9" s="1014"/>
      <c r="CH9" s="989">
        <v>-10</v>
      </c>
      <c r="CI9" s="990"/>
      <c r="CJ9" s="990"/>
      <c r="CK9" s="990"/>
      <c r="CL9" s="991"/>
      <c r="CM9" s="989">
        <v>141</v>
      </c>
      <c r="CN9" s="990"/>
      <c r="CO9" s="990"/>
      <c r="CP9" s="990"/>
      <c r="CQ9" s="991"/>
      <c r="CR9" s="989">
        <v>19</v>
      </c>
      <c r="CS9" s="990"/>
      <c r="CT9" s="990"/>
      <c r="CU9" s="990"/>
      <c r="CV9" s="991"/>
      <c r="CW9" s="989" t="s">
        <v>512</v>
      </c>
      <c r="CX9" s="990"/>
      <c r="CY9" s="990"/>
      <c r="CZ9" s="990"/>
      <c r="DA9" s="991"/>
      <c r="DB9" s="989" t="s">
        <v>512</v>
      </c>
      <c r="DC9" s="990"/>
      <c r="DD9" s="990"/>
      <c r="DE9" s="990"/>
      <c r="DF9" s="991"/>
      <c r="DG9" s="989" t="s">
        <v>512</v>
      </c>
      <c r="DH9" s="990"/>
      <c r="DI9" s="990"/>
      <c r="DJ9" s="990"/>
      <c r="DK9" s="991"/>
      <c r="DL9" s="989" t="s">
        <v>512</v>
      </c>
      <c r="DM9" s="990"/>
      <c r="DN9" s="990"/>
      <c r="DO9" s="990"/>
      <c r="DP9" s="991"/>
      <c r="DQ9" s="989" t="s">
        <v>512</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582</v>
      </c>
      <c r="BT10" s="993"/>
      <c r="BU10" s="993"/>
      <c r="BV10" s="993"/>
      <c r="BW10" s="993"/>
      <c r="BX10" s="993"/>
      <c r="BY10" s="993"/>
      <c r="BZ10" s="993"/>
      <c r="CA10" s="993"/>
      <c r="CB10" s="993"/>
      <c r="CC10" s="993"/>
      <c r="CD10" s="993"/>
      <c r="CE10" s="993"/>
      <c r="CF10" s="993"/>
      <c r="CG10" s="1014"/>
      <c r="CH10" s="989">
        <v>40</v>
      </c>
      <c r="CI10" s="990"/>
      <c r="CJ10" s="990"/>
      <c r="CK10" s="990"/>
      <c r="CL10" s="991"/>
      <c r="CM10" s="989">
        <v>512</v>
      </c>
      <c r="CN10" s="990"/>
      <c r="CO10" s="990"/>
      <c r="CP10" s="990"/>
      <c r="CQ10" s="991"/>
      <c r="CR10" s="989">
        <v>5</v>
      </c>
      <c r="CS10" s="990"/>
      <c r="CT10" s="990"/>
      <c r="CU10" s="990"/>
      <c r="CV10" s="991"/>
      <c r="CW10" s="989" t="s">
        <v>512</v>
      </c>
      <c r="CX10" s="990"/>
      <c r="CY10" s="990"/>
      <c r="CZ10" s="990"/>
      <c r="DA10" s="991"/>
      <c r="DB10" s="989" t="s">
        <v>512</v>
      </c>
      <c r="DC10" s="990"/>
      <c r="DD10" s="990"/>
      <c r="DE10" s="990"/>
      <c r="DF10" s="991"/>
      <c r="DG10" s="989" t="s">
        <v>512</v>
      </c>
      <c r="DH10" s="990"/>
      <c r="DI10" s="990"/>
      <c r="DJ10" s="990"/>
      <c r="DK10" s="991"/>
      <c r="DL10" s="989" t="s">
        <v>512</v>
      </c>
      <c r="DM10" s="990"/>
      <c r="DN10" s="990"/>
      <c r="DO10" s="990"/>
      <c r="DP10" s="991"/>
      <c r="DQ10" s="989" t="s">
        <v>512</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67">
        <v>91678</v>
      </c>
      <c r="R23" s="1061"/>
      <c r="S23" s="1061"/>
      <c r="T23" s="1061"/>
      <c r="U23" s="1061"/>
      <c r="V23" s="1061">
        <v>89625</v>
      </c>
      <c r="W23" s="1061"/>
      <c r="X23" s="1061"/>
      <c r="Y23" s="1061"/>
      <c r="Z23" s="1061"/>
      <c r="AA23" s="1061">
        <v>2053</v>
      </c>
      <c r="AB23" s="1061"/>
      <c r="AC23" s="1061"/>
      <c r="AD23" s="1061"/>
      <c r="AE23" s="1068"/>
      <c r="AF23" s="1069">
        <v>2014</v>
      </c>
      <c r="AG23" s="1061"/>
      <c r="AH23" s="1061"/>
      <c r="AI23" s="1061"/>
      <c r="AJ23" s="1070"/>
      <c r="AK23" s="1071"/>
      <c r="AL23" s="1072"/>
      <c r="AM23" s="1072"/>
      <c r="AN23" s="1072"/>
      <c r="AO23" s="1072"/>
      <c r="AP23" s="1061">
        <v>73379</v>
      </c>
      <c r="AQ23" s="1061"/>
      <c r="AR23" s="1061"/>
      <c r="AS23" s="1061"/>
      <c r="AT23" s="1061"/>
      <c r="AU23" s="1062"/>
      <c r="AV23" s="1062"/>
      <c r="AW23" s="1062"/>
      <c r="AX23" s="1062"/>
      <c r="AY23" s="1063"/>
      <c r="AZ23" s="1064" t="s">
        <v>128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405</v>
      </c>
      <c r="C28" s="1048"/>
      <c r="D28" s="1048"/>
      <c r="E28" s="1048"/>
      <c r="F28" s="1048"/>
      <c r="G28" s="1048"/>
      <c r="H28" s="1048"/>
      <c r="I28" s="1048"/>
      <c r="J28" s="1048"/>
      <c r="K28" s="1048"/>
      <c r="L28" s="1048"/>
      <c r="M28" s="1048"/>
      <c r="N28" s="1048"/>
      <c r="O28" s="1048"/>
      <c r="P28" s="1049"/>
      <c r="Q28" s="1050">
        <v>15792</v>
      </c>
      <c r="R28" s="1051"/>
      <c r="S28" s="1051"/>
      <c r="T28" s="1051"/>
      <c r="U28" s="1051"/>
      <c r="V28" s="1051">
        <v>15674</v>
      </c>
      <c r="W28" s="1051"/>
      <c r="X28" s="1051"/>
      <c r="Y28" s="1051"/>
      <c r="Z28" s="1051"/>
      <c r="AA28" s="1051">
        <v>119</v>
      </c>
      <c r="AB28" s="1051"/>
      <c r="AC28" s="1051"/>
      <c r="AD28" s="1051"/>
      <c r="AE28" s="1052"/>
      <c r="AF28" s="1053">
        <v>119</v>
      </c>
      <c r="AG28" s="1051"/>
      <c r="AH28" s="1051"/>
      <c r="AI28" s="1051"/>
      <c r="AJ28" s="1054"/>
      <c r="AK28" s="1042">
        <v>1773</v>
      </c>
      <c r="AL28" s="1043"/>
      <c r="AM28" s="1043"/>
      <c r="AN28" s="1043"/>
      <c r="AO28" s="1043"/>
      <c r="AP28" s="1043" t="s">
        <v>512</v>
      </c>
      <c r="AQ28" s="1043"/>
      <c r="AR28" s="1043"/>
      <c r="AS28" s="1043"/>
      <c r="AT28" s="1043"/>
      <c r="AU28" s="1043" t="s">
        <v>512</v>
      </c>
      <c r="AV28" s="1043"/>
      <c r="AW28" s="1043"/>
      <c r="AX28" s="1043"/>
      <c r="AY28" s="1043"/>
      <c r="AZ28" s="1044" t="s">
        <v>512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406</v>
      </c>
      <c r="C29" s="1031"/>
      <c r="D29" s="1031"/>
      <c r="E29" s="1031"/>
      <c r="F29" s="1031"/>
      <c r="G29" s="1031"/>
      <c r="H29" s="1031"/>
      <c r="I29" s="1031"/>
      <c r="J29" s="1031"/>
      <c r="K29" s="1031"/>
      <c r="L29" s="1031"/>
      <c r="M29" s="1031"/>
      <c r="N29" s="1031"/>
      <c r="O29" s="1031"/>
      <c r="P29" s="1032"/>
      <c r="Q29" s="1038">
        <v>2757</v>
      </c>
      <c r="R29" s="1039"/>
      <c r="S29" s="1039"/>
      <c r="T29" s="1039"/>
      <c r="U29" s="1039"/>
      <c r="V29" s="1039">
        <v>2659</v>
      </c>
      <c r="W29" s="1039"/>
      <c r="X29" s="1039"/>
      <c r="Y29" s="1039"/>
      <c r="Z29" s="1039"/>
      <c r="AA29" s="1039">
        <v>99</v>
      </c>
      <c r="AB29" s="1039"/>
      <c r="AC29" s="1039"/>
      <c r="AD29" s="1039"/>
      <c r="AE29" s="1040"/>
      <c r="AF29" s="1035">
        <v>99</v>
      </c>
      <c r="AG29" s="1036"/>
      <c r="AH29" s="1036"/>
      <c r="AI29" s="1036"/>
      <c r="AJ29" s="1037"/>
      <c r="AK29" s="980">
        <v>676</v>
      </c>
      <c r="AL29" s="971"/>
      <c r="AM29" s="971"/>
      <c r="AN29" s="971"/>
      <c r="AO29" s="971"/>
      <c r="AP29" s="971" t="s">
        <v>512</v>
      </c>
      <c r="AQ29" s="971"/>
      <c r="AR29" s="971"/>
      <c r="AS29" s="971"/>
      <c r="AT29" s="971"/>
      <c r="AU29" s="971" t="s">
        <v>512</v>
      </c>
      <c r="AV29" s="971"/>
      <c r="AW29" s="971"/>
      <c r="AX29" s="971"/>
      <c r="AY29" s="971"/>
      <c r="AZ29" s="1041" t="s">
        <v>512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407</v>
      </c>
      <c r="C30" s="1031"/>
      <c r="D30" s="1031"/>
      <c r="E30" s="1031"/>
      <c r="F30" s="1031"/>
      <c r="G30" s="1031"/>
      <c r="H30" s="1031"/>
      <c r="I30" s="1031"/>
      <c r="J30" s="1031"/>
      <c r="K30" s="1031"/>
      <c r="L30" s="1031"/>
      <c r="M30" s="1031"/>
      <c r="N30" s="1031"/>
      <c r="O30" s="1031"/>
      <c r="P30" s="1032"/>
      <c r="Q30" s="1038">
        <v>16597</v>
      </c>
      <c r="R30" s="1039"/>
      <c r="S30" s="1039"/>
      <c r="T30" s="1039"/>
      <c r="U30" s="1039"/>
      <c r="V30" s="1039">
        <v>15927</v>
      </c>
      <c r="W30" s="1039"/>
      <c r="X30" s="1039"/>
      <c r="Y30" s="1039"/>
      <c r="Z30" s="1039"/>
      <c r="AA30" s="1039">
        <v>670</v>
      </c>
      <c r="AB30" s="1039"/>
      <c r="AC30" s="1039"/>
      <c r="AD30" s="1039"/>
      <c r="AE30" s="1040"/>
      <c r="AF30" s="1035">
        <v>670</v>
      </c>
      <c r="AG30" s="1036"/>
      <c r="AH30" s="1036"/>
      <c r="AI30" s="1036"/>
      <c r="AJ30" s="1037"/>
      <c r="AK30" s="980">
        <v>2752</v>
      </c>
      <c r="AL30" s="971"/>
      <c r="AM30" s="971"/>
      <c r="AN30" s="971"/>
      <c r="AO30" s="971"/>
      <c r="AP30" s="971" t="s">
        <v>512</v>
      </c>
      <c r="AQ30" s="971"/>
      <c r="AR30" s="971"/>
      <c r="AS30" s="971"/>
      <c r="AT30" s="971"/>
      <c r="AU30" s="971" t="s">
        <v>512</v>
      </c>
      <c r="AV30" s="971"/>
      <c r="AW30" s="971"/>
      <c r="AX30" s="971"/>
      <c r="AY30" s="971"/>
      <c r="AZ30" s="1041" t="s">
        <v>512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408</v>
      </c>
      <c r="C31" s="1031"/>
      <c r="D31" s="1031"/>
      <c r="E31" s="1031"/>
      <c r="F31" s="1031"/>
      <c r="G31" s="1031"/>
      <c r="H31" s="1031"/>
      <c r="I31" s="1031"/>
      <c r="J31" s="1031"/>
      <c r="K31" s="1031"/>
      <c r="L31" s="1031"/>
      <c r="M31" s="1031"/>
      <c r="N31" s="1031"/>
      <c r="O31" s="1031"/>
      <c r="P31" s="1032"/>
      <c r="Q31" s="1038">
        <v>56552</v>
      </c>
      <c r="R31" s="1039"/>
      <c r="S31" s="1039"/>
      <c r="T31" s="1039"/>
      <c r="U31" s="1039"/>
      <c r="V31" s="1039">
        <v>56419</v>
      </c>
      <c r="W31" s="1039"/>
      <c r="X31" s="1039"/>
      <c r="Y31" s="1039"/>
      <c r="Z31" s="1039"/>
      <c r="AA31" s="1039">
        <v>133</v>
      </c>
      <c r="AB31" s="1039"/>
      <c r="AC31" s="1039"/>
      <c r="AD31" s="1039"/>
      <c r="AE31" s="1040"/>
      <c r="AF31" s="1035">
        <v>133</v>
      </c>
      <c r="AG31" s="1036"/>
      <c r="AH31" s="1036"/>
      <c r="AI31" s="1036"/>
      <c r="AJ31" s="1037"/>
      <c r="AK31" s="980">
        <v>208</v>
      </c>
      <c r="AL31" s="971"/>
      <c r="AM31" s="971"/>
      <c r="AN31" s="971"/>
      <c r="AO31" s="971"/>
      <c r="AP31" s="971" t="s">
        <v>512</v>
      </c>
      <c r="AQ31" s="971"/>
      <c r="AR31" s="971"/>
      <c r="AS31" s="971"/>
      <c r="AT31" s="971"/>
      <c r="AU31" s="971" t="s">
        <v>512</v>
      </c>
      <c r="AV31" s="971"/>
      <c r="AW31" s="971"/>
      <c r="AX31" s="971"/>
      <c r="AY31" s="971"/>
      <c r="AZ31" s="1041" t="s">
        <v>512</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409</v>
      </c>
      <c r="C32" s="1031"/>
      <c r="D32" s="1031"/>
      <c r="E32" s="1031"/>
      <c r="F32" s="1031"/>
      <c r="G32" s="1031"/>
      <c r="H32" s="1031"/>
      <c r="I32" s="1031"/>
      <c r="J32" s="1031"/>
      <c r="K32" s="1031"/>
      <c r="L32" s="1031"/>
      <c r="M32" s="1031"/>
      <c r="N32" s="1031"/>
      <c r="O32" s="1031"/>
      <c r="P32" s="1032"/>
      <c r="Q32" s="1038">
        <v>18</v>
      </c>
      <c r="R32" s="1039"/>
      <c r="S32" s="1039"/>
      <c r="T32" s="1039"/>
      <c r="U32" s="1039"/>
      <c r="V32" s="1039">
        <v>18</v>
      </c>
      <c r="W32" s="1039"/>
      <c r="X32" s="1039"/>
      <c r="Y32" s="1039"/>
      <c r="Z32" s="1039"/>
      <c r="AA32" s="1039">
        <v>0</v>
      </c>
      <c r="AB32" s="1039"/>
      <c r="AC32" s="1039"/>
      <c r="AD32" s="1039"/>
      <c r="AE32" s="1040"/>
      <c r="AF32" s="1035">
        <v>0</v>
      </c>
      <c r="AG32" s="1036"/>
      <c r="AH32" s="1036"/>
      <c r="AI32" s="1036"/>
      <c r="AJ32" s="1037"/>
      <c r="AK32" s="980">
        <v>0</v>
      </c>
      <c r="AL32" s="971"/>
      <c r="AM32" s="971"/>
      <c r="AN32" s="971"/>
      <c r="AO32" s="971"/>
      <c r="AP32" s="971" t="s">
        <v>512</v>
      </c>
      <c r="AQ32" s="971"/>
      <c r="AR32" s="971"/>
      <c r="AS32" s="971"/>
      <c r="AT32" s="971"/>
      <c r="AU32" s="971" t="s">
        <v>512</v>
      </c>
      <c r="AV32" s="971"/>
      <c r="AW32" s="971"/>
      <c r="AX32" s="971"/>
      <c r="AY32" s="971"/>
      <c r="AZ32" s="1041" t="s">
        <v>512</v>
      </c>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410</v>
      </c>
      <c r="C33" s="1031"/>
      <c r="D33" s="1031"/>
      <c r="E33" s="1031"/>
      <c r="F33" s="1031"/>
      <c r="G33" s="1031"/>
      <c r="H33" s="1031"/>
      <c r="I33" s="1031"/>
      <c r="J33" s="1031"/>
      <c r="K33" s="1031"/>
      <c r="L33" s="1031"/>
      <c r="M33" s="1031"/>
      <c r="N33" s="1031"/>
      <c r="O33" s="1031"/>
      <c r="P33" s="1032"/>
      <c r="Q33" s="1038">
        <v>4137</v>
      </c>
      <c r="R33" s="1039"/>
      <c r="S33" s="1039"/>
      <c r="T33" s="1039"/>
      <c r="U33" s="1039"/>
      <c r="V33" s="1039">
        <v>3610</v>
      </c>
      <c r="W33" s="1039"/>
      <c r="X33" s="1039"/>
      <c r="Y33" s="1039"/>
      <c r="Z33" s="1039"/>
      <c r="AA33" s="1039">
        <v>527</v>
      </c>
      <c r="AB33" s="1039"/>
      <c r="AC33" s="1039"/>
      <c r="AD33" s="1039"/>
      <c r="AE33" s="1040"/>
      <c r="AF33" s="1035">
        <v>2289</v>
      </c>
      <c r="AG33" s="1036"/>
      <c r="AH33" s="1036"/>
      <c r="AI33" s="1036"/>
      <c r="AJ33" s="1037"/>
      <c r="AK33" s="980">
        <v>118</v>
      </c>
      <c r="AL33" s="971"/>
      <c r="AM33" s="971"/>
      <c r="AN33" s="971"/>
      <c r="AO33" s="971"/>
      <c r="AP33" s="971">
        <v>16386</v>
      </c>
      <c r="AQ33" s="971"/>
      <c r="AR33" s="971"/>
      <c r="AS33" s="971"/>
      <c r="AT33" s="971"/>
      <c r="AU33" s="971">
        <v>147</v>
      </c>
      <c r="AV33" s="971"/>
      <c r="AW33" s="971"/>
      <c r="AX33" s="971"/>
      <c r="AY33" s="971"/>
      <c r="AZ33" s="1041" t="s">
        <v>512</v>
      </c>
      <c r="BA33" s="1041"/>
      <c r="BB33" s="1041"/>
      <c r="BC33" s="1041"/>
      <c r="BD33" s="1041"/>
      <c r="BE33" s="972" t="s">
        <v>574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411</v>
      </c>
      <c r="C34" s="1031"/>
      <c r="D34" s="1031"/>
      <c r="E34" s="1031"/>
      <c r="F34" s="1031"/>
      <c r="G34" s="1031"/>
      <c r="H34" s="1031"/>
      <c r="I34" s="1031"/>
      <c r="J34" s="1031"/>
      <c r="K34" s="1031"/>
      <c r="L34" s="1031"/>
      <c r="M34" s="1031"/>
      <c r="N34" s="1031"/>
      <c r="O34" s="1031"/>
      <c r="P34" s="1032"/>
      <c r="Q34" s="1038">
        <v>4951</v>
      </c>
      <c r="R34" s="1039"/>
      <c r="S34" s="1039"/>
      <c r="T34" s="1039"/>
      <c r="U34" s="1039"/>
      <c r="V34" s="1039">
        <v>4368</v>
      </c>
      <c r="W34" s="1039"/>
      <c r="X34" s="1039"/>
      <c r="Y34" s="1039"/>
      <c r="Z34" s="1039"/>
      <c r="AA34" s="1039">
        <v>583</v>
      </c>
      <c r="AB34" s="1039"/>
      <c r="AC34" s="1039"/>
      <c r="AD34" s="1039"/>
      <c r="AE34" s="1040"/>
      <c r="AF34" s="1035">
        <v>1421</v>
      </c>
      <c r="AG34" s="1036"/>
      <c r="AH34" s="1036"/>
      <c r="AI34" s="1036"/>
      <c r="AJ34" s="1037"/>
      <c r="AK34" s="980">
        <v>1374</v>
      </c>
      <c r="AL34" s="971"/>
      <c r="AM34" s="971"/>
      <c r="AN34" s="971"/>
      <c r="AO34" s="971"/>
      <c r="AP34" s="971">
        <v>18294</v>
      </c>
      <c r="AQ34" s="971"/>
      <c r="AR34" s="971"/>
      <c r="AS34" s="971"/>
      <c r="AT34" s="971"/>
      <c r="AU34" s="971">
        <v>8287</v>
      </c>
      <c r="AV34" s="971"/>
      <c r="AW34" s="971"/>
      <c r="AX34" s="971"/>
      <c r="AY34" s="971"/>
      <c r="AZ34" s="1041" t="s">
        <v>512</v>
      </c>
      <c r="BA34" s="1041"/>
      <c r="BB34" s="1041"/>
      <c r="BC34" s="1041"/>
      <c r="BD34" s="1041"/>
      <c r="BE34" s="972" t="s">
        <v>574</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393</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4730</v>
      </c>
      <c r="AG63" s="959"/>
      <c r="AH63" s="959"/>
      <c r="AI63" s="959"/>
      <c r="AJ63" s="1022"/>
      <c r="AK63" s="1023"/>
      <c r="AL63" s="963"/>
      <c r="AM63" s="963"/>
      <c r="AN63" s="963"/>
      <c r="AO63" s="963"/>
      <c r="AP63" s="959">
        <v>34681</v>
      </c>
      <c r="AQ63" s="959"/>
      <c r="AR63" s="959"/>
      <c r="AS63" s="959"/>
      <c r="AT63" s="959"/>
      <c r="AU63" s="959">
        <v>8435</v>
      </c>
      <c r="AV63" s="959"/>
      <c r="AW63" s="959"/>
      <c r="AX63" s="959"/>
      <c r="AY63" s="959"/>
      <c r="AZ63" s="1017"/>
      <c r="BA63" s="1017"/>
      <c r="BB63" s="1017"/>
      <c r="BC63" s="1017"/>
      <c r="BD63" s="1017"/>
      <c r="BE63" s="960"/>
      <c r="BF63" s="960"/>
      <c r="BG63" s="960"/>
      <c r="BH63" s="960"/>
      <c r="BI63" s="961"/>
      <c r="BJ63" s="1018" t="s">
        <v>128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415</v>
      </c>
      <c r="B66" s="996"/>
      <c r="C66" s="996"/>
      <c r="D66" s="996"/>
      <c r="E66" s="996"/>
      <c r="F66" s="996"/>
      <c r="G66" s="996"/>
      <c r="H66" s="996"/>
      <c r="I66" s="996"/>
      <c r="J66" s="996"/>
      <c r="K66" s="996"/>
      <c r="L66" s="996"/>
      <c r="M66" s="996"/>
      <c r="N66" s="996"/>
      <c r="O66" s="996"/>
      <c r="P66" s="997"/>
      <c r="Q66" s="1001" t="s">
        <v>397</v>
      </c>
      <c r="R66" s="1002"/>
      <c r="S66" s="1002"/>
      <c r="T66" s="1002"/>
      <c r="U66" s="1003"/>
      <c r="V66" s="1001" t="s">
        <v>416</v>
      </c>
      <c r="W66" s="1002"/>
      <c r="X66" s="1002"/>
      <c r="Y66" s="1002"/>
      <c r="Z66" s="1003"/>
      <c r="AA66" s="1001" t="s">
        <v>417</v>
      </c>
      <c r="AB66" s="1002"/>
      <c r="AC66" s="1002"/>
      <c r="AD66" s="1002"/>
      <c r="AE66" s="1003"/>
      <c r="AF66" s="1007" t="s">
        <v>418</v>
      </c>
      <c r="AG66" s="1008"/>
      <c r="AH66" s="1008"/>
      <c r="AI66" s="1008"/>
      <c r="AJ66" s="1009"/>
      <c r="AK66" s="1001" t="s">
        <v>419</v>
      </c>
      <c r="AL66" s="996"/>
      <c r="AM66" s="996"/>
      <c r="AN66" s="996"/>
      <c r="AO66" s="997"/>
      <c r="AP66" s="1001" t="s">
        <v>402</v>
      </c>
      <c r="AQ66" s="1002"/>
      <c r="AR66" s="1002"/>
      <c r="AS66" s="1002"/>
      <c r="AT66" s="1003"/>
      <c r="AU66" s="1001" t="s">
        <v>420</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575</v>
      </c>
      <c r="C68" s="986"/>
      <c r="D68" s="986"/>
      <c r="E68" s="986"/>
      <c r="F68" s="986"/>
      <c r="G68" s="986"/>
      <c r="H68" s="986"/>
      <c r="I68" s="986"/>
      <c r="J68" s="986"/>
      <c r="K68" s="986"/>
      <c r="L68" s="986"/>
      <c r="M68" s="986"/>
      <c r="N68" s="986"/>
      <c r="O68" s="986"/>
      <c r="P68" s="987"/>
      <c r="Q68" s="988">
        <v>7217</v>
      </c>
      <c r="R68" s="982"/>
      <c r="S68" s="982"/>
      <c r="T68" s="982"/>
      <c r="U68" s="982"/>
      <c r="V68" s="982">
        <v>6782</v>
      </c>
      <c r="W68" s="982"/>
      <c r="X68" s="982"/>
      <c r="Y68" s="982"/>
      <c r="Z68" s="982"/>
      <c r="AA68" s="982">
        <v>435</v>
      </c>
      <c r="AB68" s="982"/>
      <c r="AC68" s="982"/>
      <c r="AD68" s="982"/>
      <c r="AE68" s="982"/>
      <c r="AF68" s="982">
        <v>268</v>
      </c>
      <c r="AG68" s="982"/>
      <c r="AH68" s="982"/>
      <c r="AI68" s="982"/>
      <c r="AJ68" s="982"/>
      <c r="AK68" s="982" t="s">
        <v>512</v>
      </c>
      <c r="AL68" s="982"/>
      <c r="AM68" s="982"/>
      <c r="AN68" s="982"/>
      <c r="AO68" s="982"/>
      <c r="AP68" s="982">
        <v>1399</v>
      </c>
      <c r="AQ68" s="982"/>
      <c r="AR68" s="982"/>
      <c r="AS68" s="982"/>
      <c r="AT68" s="982"/>
      <c r="AU68" s="982">
        <v>899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576</v>
      </c>
      <c r="C69" s="975"/>
      <c r="D69" s="975"/>
      <c r="E69" s="975"/>
      <c r="F69" s="975"/>
      <c r="G69" s="975"/>
      <c r="H69" s="975"/>
      <c r="I69" s="975"/>
      <c r="J69" s="975"/>
      <c r="K69" s="975"/>
      <c r="L69" s="975"/>
      <c r="M69" s="975"/>
      <c r="N69" s="975"/>
      <c r="O69" s="975"/>
      <c r="P69" s="976"/>
      <c r="Q69" s="977">
        <v>3062</v>
      </c>
      <c r="R69" s="971"/>
      <c r="S69" s="971"/>
      <c r="T69" s="971"/>
      <c r="U69" s="971"/>
      <c r="V69" s="971">
        <v>2800</v>
      </c>
      <c r="W69" s="971"/>
      <c r="X69" s="971"/>
      <c r="Y69" s="971"/>
      <c r="Z69" s="971"/>
      <c r="AA69" s="971">
        <v>263</v>
      </c>
      <c r="AB69" s="971"/>
      <c r="AC69" s="971"/>
      <c r="AD69" s="971"/>
      <c r="AE69" s="971"/>
      <c r="AF69" s="971">
        <v>263</v>
      </c>
      <c r="AG69" s="971"/>
      <c r="AH69" s="971"/>
      <c r="AI69" s="971"/>
      <c r="AJ69" s="971"/>
      <c r="AK69" s="971">
        <v>1</v>
      </c>
      <c r="AL69" s="971"/>
      <c r="AM69" s="971"/>
      <c r="AN69" s="971"/>
      <c r="AO69" s="971"/>
      <c r="AP69" s="971">
        <v>844</v>
      </c>
      <c r="AQ69" s="971"/>
      <c r="AR69" s="971"/>
      <c r="AS69" s="971"/>
      <c r="AT69" s="971"/>
      <c r="AU69" s="971">
        <v>495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577</v>
      </c>
      <c r="C70" s="975"/>
      <c r="D70" s="975"/>
      <c r="E70" s="975"/>
      <c r="F70" s="975"/>
      <c r="G70" s="975"/>
      <c r="H70" s="975"/>
      <c r="I70" s="975"/>
      <c r="J70" s="975"/>
      <c r="K70" s="975"/>
      <c r="L70" s="975"/>
      <c r="M70" s="975"/>
      <c r="N70" s="975"/>
      <c r="O70" s="975"/>
      <c r="P70" s="976"/>
      <c r="Q70" s="977">
        <v>1409</v>
      </c>
      <c r="R70" s="971"/>
      <c r="S70" s="971"/>
      <c r="T70" s="971"/>
      <c r="U70" s="971"/>
      <c r="V70" s="971">
        <v>1417</v>
      </c>
      <c r="W70" s="971"/>
      <c r="X70" s="971"/>
      <c r="Y70" s="971"/>
      <c r="Z70" s="971"/>
      <c r="AA70" s="971">
        <v>-8</v>
      </c>
      <c r="AB70" s="971"/>
      <c r="AC70" s="971"/>
      <c r="AD70" s="971"/>
      <c r="AE70" s="971"/>
      <c r="AF70" s="971">
        <v>506</v>
      </c>
      <c r="AG70" s="971"/>
      <c r="AH70" s="971"/>
      <c r="AI70" s="971"/>
      <c r="AJ70" s="971"/>
      <c r="AK70" s="971" t="s">
        <v>512</v>
      </c>
      <c r="AL70" s="971"/>
      <c r="AM70" s="971"/>
      <c r="AN70" s="971"/>
      <c r="AO70" s="971"/>
      <c r="AP70" s="971">
        <v>2520</v>
      </c>
      <c r="AQ70" s="971"/>
      <c r="AR70" s="971"/>
      <c r="AS70" s="971"/>
      <c r="AT70" s="971"/>
      <c r="AU70" s="971">
        <v>0</v>
      </c>
      <c r="AV70" s="971"/>
      <c r="AW70" s="971"/>
      <c r="AX70" s="971"/>
      <c r="AY70" s="971"/>
      <c r="AZ70" s="972" t="s">
        <v>578</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44</v>
      </c>
      <c r="CS102" s="953"/>
      <c r="CT102" s="953"/>
      <c r="CU102" s="953"/>
      <c r="CV102" s="954"/>
      <c r="CW102" s="952">
        <v>7</v>
      </c>
      <c r="CX102" s="953"/>
      <c r="CY102" s="953"/>
      <c r="CZ102" s="953"/>
      <c r="DA102" s="954"/>
      <c r="DB102" s="952" t="s">
        <v>512</v>
      </c>
      <c r="DC102" s="953"/>
      <c r="DD102" s="953"/>
      <c r="DE102" s="953"/>
      <c r="DF102" s="954"/>
      <c r="DG102" s="952" t="s">
        <v>512</v>
      </c>
      <c r="DH102" s="953"/>
      <c r="DI102" s="953"/>
      <c r="DJ102" s="953"/>
      <c r="DK102" s="954"/>
      <c r="DL102" s="952" t="s">
        <v>512</v>
      </c>
      <c r="DM102" s="953"/>
      <c r="DN102" s="953"/>
      <c r="DO102" s="953"/>
      <c r="DP102" s="954"/>
      <c r="DQ102" s="952" t="s">
        <v>512</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310</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310</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310</v>
      </c>
      <c r="DR109" s="896"/>
      <c r="DS109" s="896"/>
      <c r="DT109" s="896"/>
      <c r="DU109" s="897"/>
      <c r="DV109" s="898" t="s">
        <v>432</v>
      </c>
      <c r="DW109" s="896"/>
      <c r="DX109" s="896"/>
      <c r="DY109" s="896"/>
      <c r="DZ109" s="929"/>
    </row>
    <row r="110" spans="1:131" s="230" customFormat="1" ht="26.25" customHeight="1" x14ac:dyDescent="0.2">
      <c r="A110" s="809" t="s">
        <v>434</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8487296</v>
      </c>
      <c r="AB110" s="889"/>
      <c r="AC110" s="889"/>
      <c r="AD110" s="889"/>
      <c r="AE110" s="890"/>
      <c r="AF110" s="891">
        <v>8335100</v>
      </c>
      <c r="AG110" s="889"/>
      <c r="AH110" s="889"/>
      <c r="AI110" s="889"/>
      <c r="AJ110" s="890"/>
      <c r="AK110" s="891">
        <v>8160390</v>
      </c>
      <c r="AL110" s="889"/>
      <c r="AM110" s="889"/>
      <c r="AN110" s="889"/>
      <c r="AO110" s="890"/>
      <c r="AP110" s="892">
        <v>21.7</v>
      </c>
      <c r="AQ110" s="893"/>
      <c r="AR110" s="893"/>
      <c r="AS110" s="893"/>
      <c r="AT110" s="894"/>
      <c r="AU110" s="930" t="s">
        <v>74</v>
      </c>
      <c r="AV110" s="931"/>
      <c r="AW110" s="931"/>
      <c r="AX110" s="931"/>
      <c r="AY110" s="931"/>
      <c r="AZ110" s="860" t="s">
        <v>435</v>
      </c>
      <c r="BA110" s="810"/>
      <c r="BB110" s="810"/>
      <c r="BC110" s="810"/>
      <c r="BD110" s="810"/>
      <c r="BE110" s="810"/>
      <c r="BF110" s="810"/>
      <c r="BG110" s="810"/>
      <c r="BH110" s="810"/>
      <c r="BI110" s="810"/>
      <c r="BJ110" s="810"/>
      <c r="BK110" s="810"/>
      <c r="BL110" s="810"/>
      <c r="BM110" s="810"/>
      <c r="BN110" s="810"/>
      <c r="BO110" s="810"/>
      <c r="BP110" s="811"/>
      <c r="BQ110" s="861">
        <v>82305006</v>
      </c>
      <c r="BR110" s="842"/>
      <c r="BS110" s="842"/>
      <c r="BT110" s="842"/>
      <c r="BU110" s="842"/>
      <c r="BV110" s="842">
        <v>78330258</v>
      </c>
      <c r="BW110" s="842"/>
      <c r="BX110" s="842"/>
      <c r="BY110" s="842"/>
      <c r="BZ110" s="842"/>
      <c r="CA110" s="842">
        <v>73378583</v>
      </c>
      <c r="CB110" s="842"/>
      <c r="CC110" s="842"/>
      <c r="CD110" s="842"/>
      <c r="CE110" s="842"/>
      <c r="CF110" s="866">
        <v>194.9</v>
      </c>
      <c r="CG110" s="867"/>
      <c r="CH110" s="867"/>
      <c r="CI110" s="867"/>
      <c r="CJ110" s="867"/>
      <c r="CK110" s="926" t="s">
        <v>436</v>
      </c>
      <c r="CL110" s="819"/>
      <c r="CM110" s="860" t="s">
        <v>437</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v>6001644</v>
      </c>
      <c r="DH110" s="842"/>
      <c r="DI110" s="842"/>
      <c r="DJ110" s="842"/>
      <c r="DK110" s="842"/>
      <c r="DL110" s="842">
        <v>5712876</v>
      </c>
      <c r="DM110" s="842"/>
      <c r="DN110" s="842"/>
      <c r="DO110" s="842"/>
      <c r="DP110" s="842"/>
      <c r="DQ110" s="842">
        <v>5411194</v>
      </c>
      <c r="DR110" s="842"/>
      <c r="DS110" s="842"/>
      <c r="DT110" s="842"/>
      <c r="DU110" s="842"/>
      <c r="DV110" s="843">
        <v>14.4</v>
      </c>
      <c r="DW110" s="843"/>
      <c r="DX110" s="843"/>
      <c r="DY110" s="843"/>
      <c r="DZ110" s="844"/>
    </row>
    <row r="111" spans="1:131" s="230" customFormat="1" ht="26.25" customHeight="1" x14ac:dyDescent="0.2">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439</v>
      </c>
      <c r="AB111" s="919"/>
      <c r="AC111" s="919"/>
      <c r="AD111" s="919"/>
      <c r="AE111" s="920"/>
      <c r="AF111" s="921" t="s">
        <v>439</v>
      </c>
      <c r="AG111" s="919"/>
      <c r="AH111" s="919"/>
      <c r="AI111" s="919"/>
      <c r="AJ111" s="920"/>
      <c r="AK111" s="921" t="s">
        <v>128</v>
      </c>
      <c r="AL111" s="919"/>
      <c r="AM111" s="919"/>
      <c r="AN111" s="919"/>
      <c r="AO111" s="920"/>
      <c r="AP111" s="922" t="s">
        <v>128</v>
      </c>
      <c r="AQ111" s="923"/>
      <c r="AR111" s="923"/>
      <c r="AS111" s="923"/>
      <c r="AT111" s="924"/>
      <c r="AU111" s="932"/>
      <c r="AV111" s="933"/>
      <c r="AW111" s="933"/>
      <c r="AX111" s="933"/>
      <c r="AY111" s="933"/>
      <c r="AZ111" s="817" t="s">
        <v>440</v>
      </c>
      <c r="BA111" s="752"/>
      <c r="BB111" s="752"/>
      <c r="BC111" s="752"/>
      <c r="BD111" s="752"/>
      <c r="BE111" s="752"/>
      <c r="BF111" s="752"/>
      <c r="BG111" s="752"/>
      <c r="BH111" s="752"/>
      <c r="BI111" s="752"/>
      <c r="BJ111" s="752"/>
      <c r="BK111" s="752"/>
      <c r="BL111" s="752"/>
      <c r="BM111" s="752"/>
      <c r="BN111" s="752"/>
      <c r="BO111" s="752"/>
      <c r="BP111" s="753"/>
      <c r="BQ111" s="789">
        <v>8151909</v>
      </c>
      <c r="BR111" s="790"/>
      <c r="BS111" s="790"/>
      <c r="BT111" s="790"/>
      <c r="BU111" s="790"/>
      <c r="BV111" s="790">
        <v>7544674</v>
      </c>
      <c r="BW111" s="790"/>
      <c r="BX111" s="790"/>
      <c r="BY111" s="790"/>
      <c r="BZ111" s="790"/>
      <c r="CA111" s="790">
        <v>7138045</v>
      </c>
      <c r="CB111" s="790"/>
      <c r="CC111" s="790"/>
      <c r="CD111" s="790"/>
      <c r="CE111" s="790"/>
      <c r="CF111" s="875">
        <v>19</v>
      </c>
      <c r="CG111" s="876"/>
      <c r="CH111" s="876"/>
      <c r="CI111" s="876"/>
      <c r="CJ111" s="876"/>
      <c r="CK111" s="927"/>
      <c r="CL111" s="821"/>
      <c r="CM111" s="817"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128</v>
      </c>
      <c r="DH111" s="790"/>
      <c r="DI111" s="790"/>
      <c r="DJ111" s="790"/>
      <c r="DK111" s="790"/>
      <c r="DL111" s="790" t="s">
        <v>128</v>
      </c>
      <c r="DM111" s="790"/>
      <c r="DN111" s="790"/>
      <c r="DO111" s="790"/>
      <c r="DP111" s="790"/>
      <c r="DQ111" s="790" t="s">
        <v>128</v>
      </c>
      <c r="DR111" s="790"/>
      <c r="DS111" s="790"/>
      <c r="DT111" s="790"/>
      <c r="DU111" s="790"/>
      <c r="DV111" s="796" t="s">
        <v>128</v>
      </c>
      <c r="DW111" s="796"/>
      <c r="DX111" s="796"/>
      <c r="DY111" s="796"/>
      <c r="DZ111" s="797"/>
    </row>
    <row r="112" spans="1:131" s="230" customFormat="1" ht="26.25" customHeight="1" x14ac:dyDescent="0.2">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439</v>
      </c>
      <c r="AB112" s="780"/>
      <c r="AC112" s="780"/>
      <c r="AD112" s="780"/>
      <c r="AE112" s="781"/>
      <c r="AF112" s="782">
        <v>13367</v>
      </c>
      <c r="AG112" s="780"/>
      <c r="AH112" s="780"/>
      <c r="AI112" s="780"/>
      <c r="AJ112" s="781"/>
      <c r="AK112" s="782" t="s">
        <v>128</v>
      </c>
      <c r="AL112" s="780"/>
      <c r="AM112" s="780"/>
      <c r="AN112" s="780"/>
      <c r="AO112" s="781"/>
      <c r="AP112" s="824" t="s">
        <v>128</v>
      </c>
      <c r="AQ112" s="825"/>
      <c r="AR112" s="825"/>
      <c r="AS112" s="825"/>
      <c r="AT112" s="826"/>
      <c r="AU112" s="932"/>
      <c r="AV112" s="933"/>
      <c r="AW112" s="933"/>
      <c r="AX112" s="933"/>
      <c r="AY112" s="933"/>
      <c r="AZ112" s="817" t="s">
        <v>444</v>
      </c>
      <c r="BA112" s="752"/>
      <c r="BB112" s="752"/>
      <c r="BC112" s="752"/>
      <c r="BD112" s="752"/>
      <c r="BE112" s="752"/>
      <c r="BF112" s="752"/>
      <c r="BG112" s="752"/>
      <c r="BH112" s="752"/>
      <c r="BI112" s="752"/>
      <c r="BJ112" s="752"/>
      <c r="BK112" s="752"/>
      <c r="BL112" s="752"/>
      <c r="BM112" s="752"/>
      <c r="BN112" s="752"/>
      <c r="BO112" s="752"/>
      <c r="BP112" s="753"/>
      <c r="BQ112" s="789">
        <v>8186313</v>
      </c>
      <c r="BR112" s="790"/>
      <c r="BS112" s="790"/>
      <c r="BT112" s="790"/>
      <c r="BU112" s="790"/>
      <c r="BV112" s="790">
        <v>8240656</v>
      </c>
      <c r="BW112" s="790"/>
      <c r="BX112" s="790"/>
      <c r="BY112" s="790"/>
      <c r="BZ112" s="790"/>
      <c r="CA112" s="790">
        <v>8434814</v>
      </c>
      <c r="CB112" s="790"/>
      <c r="CC112" s="790"/>
      <c r="CD112" s="790"/>
      <c r="CE112" s="790"/>
      <c r="CF112" s="875">
        <v>22.4</v>
      </c>
      <c r="CG112" s="876"/>
      <c r="CH112" s="876"/>
      <c r="CI112" s="876"/>
      <c r="CJ112" s="876"/>
      <c r="CK112" s="927"/>
      <c r="CL112" s="821"/>
      <c r="CM112" s="817"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v>62757</v>
      </c>
      <c r="DH112" s="790"/>
      <c r="DI112" s="790"/>
      <c r="DJ112" s="790"/>
      <c r="DK112" s="790"/>
      <c r="DL112" s="790">
        <v>48581</v>
      </c>
      <c r="DM112" s="790"/>
      <c r="DN112" s="790"/>
      <c r="DO112" s="790"/>
      <c r="DP112" s="790"/>
      <c r="DQ112" s="790">
        <v>41464</v>
      </c>
      <c r="DR112" s="790"/>
      <c r="DS112" s="790"/>
      <c r="DT112" s="790"/>
      <c r="DU112" s="790"/>
      <c r="DV112" s="796">
        <v>0.1</v>
      </c>
      <c r="DW112" s="796"/>
      <c r="DX112" s="796"/>
      <c r="DY112" s="796"/>
      <c r="DZ112" s="797"/>
    </row>
    <row r="113" spans="1:130" s="230" customFormat="1" ht="26.25" customHeight="1" x14ac:dyDescent="0.2">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1034122</v>
      </c>
      <c r="AB113" s="919"/>
      <c r="AC113" s="919"/>
      <c r="AD113" s="919"/>
      <c r="AE113" s="920"/>
      <c r="AF113" s="921">
        <v>1017647</v>
      </c>
      <c r="AG113" s="919"/>
      <c r="AH113" s="919"/>
      <c r="AI113" s="919"/>
      <c r="AJ113" s="920"/>
      <c r="AK113" s="921">
        <v>1003575</v>
      </c>
      <c r="AL113" s="919"/>
      <c r="AM113" s="919"/>
      <c r="AN113" s="919"/>
      <c r="AO113" s="920"/>
      <c r="AP113" s="922">
        <v>2.7</v>
      </c>
      <c r="AQ113" s="923"/>
      <c r="AR113" s="923"/>
      <c r="AS113" s="923"/>
      <c r="AT113" s="924"/>
      <c r="AU113" s="932"/>
      <c r="AV113" s="933"/>
      <c r="AW113" s="933"/>
      <c r="AX113" s="933"/>
      <c r="AY113" s="933"/>
      <c r="AZ113" s="817" t="s">
        <v>447</v>
      </c>
      <c r="BA113" s="752"/>
      <c r="BB113" s="752"/>
      <c r="BC113" s="752"/>
      <c r="BD113" s="752"/>
      <c r="BE113" s="752"/>
      <c r="BF113" s="752"/>
      <c r="BG113" s="752"/>
      <c r="BH113" s="752"/>
      <c r="BI113" s="752"/>
      <c r="BJ113" s="752"/>
      <c r="BK113" s="752"/>
      <c r="BL113" s="752"/>
      <c r="BM113" s="752"/>
      <c r="BN113" s="752"/>
      <c r="BO113" s="752"/>
      <c r="BP113" s="753"/>
      <c r="BQ113" s="789">
        <v>1818743</v>
      </c>
      <c r="BR113" s="790"/>
      <c r="BS113" s="790"/>
      <c r="BT113" s="790"/>
      <c r="BU113" s="790"/>
      <c r="BV113" s="790">
        <v>1638330</v>
      </c>
      <c r="BW113" s="790"/>
      <c r="BX113" s="790"/>
      <c r="BY113" s="790"/>
      <c r="BZ113" s="790"/>
      <c r="CA113" s="790">
        <v>1393856</v>
      </c>
      <c r="CB113" s="790"/>
      <c r="CC113" s="790"/>
      <c r="CD113" s="790"/>
      <c r="CE113" s="790"/>
      <c r="CF113" s="875">
        <v>3.7</v>
      </c>
      <c r="CG113" s="876"/>
      <c r="CH113" s="876"/>
      <c r="CI113" s="876"/>
      <c r="CJ113" s="876"/>
      <c r="CK113" s="927"/>
      <c r="CL113" s="821"/>
      <c r="CM113" s="817"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439</v>
      </c>
      <c r="DH113" s="780"/>
      <c r="DI113" s="780"/>
      <c r="DJ113" s="780"/>
      <c r="DK113" s="781"/>
      <c r="DL113" s="782" t="s">
        <v>128</v>
      </c>
      <c r="DM113" s="780"/>
      <c r="DN113" s="780"/>
      <c r="DO113" s="780"/>
      <c r="DP113" s="781"/>
      <c r="DQ113" s="782" t="s">
        <v>128</v>
      </c>
      <c r="DR113" s="780"/>
      <c r="DS113" s="780"/>
      <c r="DT113" s="780"/>
      <c r="DU113" s="781"/>
      <c r="DV113" s="824" t="s">
        <v>128</v>
      </c>
      <c r="DW113" s="825"/>
      <c r="DX113" s="825"/>
      <c r="DY113" s="825"/>
      <c r="DZ113" s="826"/>
    </row>
    <row r="114" spans="1:130" s="230" customFormat="1" ht="26.25" customHeight="1" x14ac:dyDescent="0.2">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204967</v>
      </c>
      <c r="AB114" s="780"/>
      <c r="AC114" s="780"/>
      <c r="AD114" s="780"/>
      <c r="AE114" s="781"/>
      <c r="AF114" s="782">
        <v>199935</v>
      </c>
      <c r="AG114" s="780"/>
      <c r="AH114" s="780"/>
      <c r="AI114" s="780"/>
      <c r="AJ114" s="781"/>
      <c r="AK114" s="782">
        <v>251281</v>
      </c>
      <c r="AL114" s="780"/>
      <c r="AM114" s="780"/>
      <c r="AN114" s="780"/>
      <c r="AO114" s="781"/>
      <c r="AP114" s="824">
        <v>0.7</v>
      </c>
      <c r="AQ114" s="825"/>
      <c r="AR114" s="825"/>
      <c r="AS114" s="825"/>
      <c r="AT114" s="826"/>
      <c r="AU114" s="932"/>
      <c r="AV114" s="933"/>
      <c r="AW114" s="933"/>
      <c r="AX114" s="933"/>
      <c r="AY114" s="933"/>
      <c r="AZ114" s="817" t="s">
        <v>450</v>
      </c>
      <c r="BA114" s="752"/>
      <c r="BB114" s="752"/>
      <c r="BC114" s="752"/>
      <c r="BD114" s="752"/>
      <c r="BE114" s="752"/>
      <c r="BF114" s="752"/>
      <c r="BG114" s="752"/>
      <c r="BH114" s="752"/>
      <c r="BI114" s="752"/>
      <c r="BJ114" s="752"/>
      <c r="BK114" s="752"/>
      <c r="BL114" s="752"/>
      <c r="BM114" s="752"/>
      <c r="BN114" s="752"/>
      <c r="BO114" s="752"/>
      <c r="BP114" s="753"/>
      <c r="BQ114" s="789">
        <v>7720246</v>
      </c>
      <c r="BR114" s="790"/>
      <c r="BS114" s="790"/>
      <c r="BT114" s="790"/>
      <c r="BU114" s="790"/>
      <c r="BV114" s="790">
        <v>7729572</v>
      </c>
      <c r="BW114" s="790"/>
      <c r="BX114" s="790"/>
      <c r="BY114" s="790"/>
      <c r="BZ114" s="790"/>
      <c r="CA114" s="790">
        <v>7703242</v>
      </c>
      <c r="CB114" s="790"/>
      <c r="CC114" s="790"/>
      <c r="CD114" s="790"/>
      <c r="CE114" s="790"/>
      <c r="CF114" s="875">
        <v>20.5</v>
      </c>
      <c r="CG114" s="876"/>
      <c r="CH114" s="876"/>
      <c r="CI114" s="876"/>
      <c r="CJ114" s="876"/>
      <c r="CK114" s="927"/>
      <c r="CL114" s="821"/>
      <c r="CM114" s="817"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439</v>
      </c>
      <c r="DH114" s="780"/>
      <c r="DI114" s="780"/>
      <c r="DJ114" s="780"/>
      <c r="DK114" s="781"/>
      <c r="DL114" s="782" t="s">
        <v>128</v>
      </c>
      <c r="DM114" s="780"/>
      <c r="DN114" s="780"/>
      <c r="DO114" s="780"/>
      <c r="DP114" s="781"/>
      <c r="DQ114" s="782" t="s">
        <v>128</v>
      </c>
      <c r="DR114" s="780"/>
      <c r="DS114" s="780"/>
      <c r="DT114" s="780"/>
      <c r="DU114" s="781"/>
      <c r="DV114" s="824" t="s">
        <v>128</v>
      </c>
      <c r="DW114" s="825"/>
      <c r="DX114" s="825"/>
      <c r="DY114" s="825"/>
      <c r="DZ114" s="826"/>
    </row>
    <row r="115" spans="1:130" s="230" customFormat="1" ht="26.25" customHeight="1" x14ac:dyDescent="0.2">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674486</v>
      </c>
      <c r="AB115" s="919"/>
      <c r="AC115" s="919"/>
      <c r="AD115" s="919"/>
      <c r="AE115" s="920"/>
      <c r="AF115" s="921">
        <v>674360</v>
      </c>
      <c r="AG115" s="919"/>
      <c r="AH115" s="919"/>
      <c r="AI115" s="919"/>
      <c r="AJ115" s="920"/>
      <c r="AK115" s="921">
        <v>648487</v>
      </c>
      <c r="AL115" s="919"/>
      <c r="AM115" s="919"/>
      <c r="AN115" s="919"/>
      <c r="AO115" s="920"/>
      <c r="AP115" s="922">
        <v>1.7</v>
      </c>
      <c r="AQ115" s="923"/>
      <c r="AR115" s="923"/>
      <c r="AS115" s="923"/>
      <c r="AT115" s="924"/>
      <c r="AU115" s="932"/>
      <c r="AV115" s="933"/>
      <c r="AW115" s="933"/>
      <c r="AX115" s="933"/>
      <c r="AY115" s="933"/>
      <c r="AZ115" s="817" t="s">
        <v>453</v>
      </c>
      <c r="BA115" s="752"/>
      <c r="BB115" s="752"/>
      <c r="BC115" s="752"/>
      <c r="BD115" s="752"/>
      <c r="BE115" s="752"/>
      <c r="BF115" s="752"/>
      <c r="BG115" s="752"/>
      <c r="BH115" s="752"/>
      <c r="BI115" s="752"/>
      <c r="BJ115" s="752"/>
      <c r="BK115" s="752"/>
      <c r="BL115" s="752"/>
      <c r="BM115" s="752"/>
      <c r="BN115" s="752"/>
      <c r="BO115" s="752"/>
      <c r="BP115" s="753"/>
      <c r="BQ115" s="789" t="s">
        <v>128</v>
      </c>
      <c r="BR115" s="790"/>
      <c r="BS115" s="790"/>
      <c r="BT115" s="790"/>
      <c r="BU115" s="790"/>
      <c r="BV115" s="790" t="s">
        <v>439</v>
      </c>
      <c r="BW115" s="790"/>
      <c r="BX115" s="790"/>
      <c r="BY115" s="790"/>
      <c r="BZ115" s="790"/>
      <c r="CA115" s="790" t="s">
        <v>128</v>
      </c>
      <c r="CB115" s="790"/>
      <c r="CC115" s="790"/>
      <c r="CD115" s="790"/>
      <c r="CE115" s="790"/>
      <c r="CF115" s="875" t="s">
        <v>439</v>
      </c>
      <c r="CG115" s="876"/>
      <c r="CH115" s="876"/>
      <c r="CI115" s="876"/>
      <c r="CJ115" s="876"/>
      <c r="CK115" s="927"/>
      <c r="CL115" s="821"/>
      <c r="CM115" s="817"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93756</v>
      </c>
      <c r="DH115" s="780"/>
      <c r="DI115" s="780"/>
      <c r="DJ115" s="780"/>
      <c r="DK115" s="781"/>
      <c r="DL115" s="782">
        <v>92987</v>
      </c>
      <c r="DM115" s="780"/>
      <c r="DN115" s="780"/>
      <c r="DO115" s="780"/>
      <c r="DP115" s="781"/>
      <c r="DQ115" s="782">
        <v>92803</v>
      </c>
      <c r="DR115" s="780"/>
      <c r="DS115" s="780"/>
      <c r="DT115" s="780"/>
      <c r="DU115" s="781"/>
      <c r="DV115" s="824">
        <v>0.2</v>
      </c>
      <c r="DW115" s="825"/>
      <c r="DX115" s="825"/>
      <c r="DY115" s="825"/>
      <c r="DZ115" s="826"/>
    </row>
    <row r="116" spans="1:130" s="230" customFormat="1" ht="26.25" customHeight="1" x14ac:dyDescent="0.2">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80</v>
      </c>
      <c r="AB116" s="780"/>
      <c r="AC116" s="780"/>
      <c r="AD116" s="780"/>
      <c r="AE116" s="781"/>
      <c r="AF116" s="782" t="s">
        <v>439</v>
      </c>
      <c r="AG116" s="780"/>
      <c r="AH116" s="780"/>
      <c r="AI116" s="780"/>
      <c r="AJ116" s="781"/>
      <c r="AK116" s="782">
        <v>9</v>
      </c>
      <c r="AL116" s="780"/>
      <c r="AM116" s="780"/>
      <c r="AN116" s="780"/>
      <c r="AO116" s="781"/>
      <c r="AP116" s="824">
        <v>0</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789" t="s">
        <v>439</v>
      </c>
      <c r="BR116" s="790"/>
      <c r="BS116" s="790"/>
      <c r="BT116" s="790"/>
      <c r="BU116" s="790"/>
      <c r="BV116" s="790" t="s">
        <v>128</v>
      </c>
      <c r="BW116" s="790"/>
      <c r="BX116" s="790"/>
      <c r="BY116" s="790"/>
      <c r="BZ116" s="790"/>
      <c r="CA116" s="790" t="s">
        <v>439</v>
      </c>
      <c r="CB116" s="790"/>
      <c r="CC116" s="790"/>
      <c r="CD116" s="790"/>
      <c r="CE116" s="790"/>
      <c r="CF116" s="875" t="s">
        <v>128</v>
      </c>
      <c r="CG116" s="876"/>
      <c r="CH116" s="876"/>
      <c r="CI116" s="876"/>
      <c r="CJ116" s="876"/>
      <c r="CK116" s="927"/>
      <c r="CL116" s="821"/>
      <c r="CM116" s="817"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1002881</v>
      </c>
      <c r="DH116" s="780"/>
      <c r="DI116" s="780"/>
      <c r="DJ116" s="780"/>
      <c r="DK116" s="781"/>
      <c r="DL116" s="782">
        <v>882954</v>
      </c>
      <c r="DM116" s="780"/>
      <c r="DN116" s="780"/>
      <c r="DO116" s="780"/>
      <c r="DP116" s="781"/>
      <c r="DQ116" s="782">
        <v>962250</v>
      </c>
      <c r="DR116" s="780"/>
      <c r="DS116" s="780"/>
      <c r="DT116" s="780"/>
      <c r="DU116" s="781"/>
      <c r="DV116" s="824">
        <v>2.6</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10400951</v>
      </c>
      <c r="AB117" s="903"/>
      <c r="AC117" s="903"/>
      <c r="AD117" s="903"/>
      <c r="AE117" s="904"/>
      <c r="AF117" s="905">
        <v>10240409</v>
      </c>
      <c r="AG117" s="903"/>
      <c r="AH117" s="903"/>
      <c r="AI117" s="903"/>
      <c r="AJ117" s="904"/>
      <c r="AK117" s="905">
        <v>10063742</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789" t="s">
        <v>128</v>
      </c>
      <c r="BR117" s="790"/>
      <c r="BS117" s="790"/>
      <c r="BT117" s="790"/>
      <c r="BU117" s="790"/>
      <c r="BV117" s="790" t="s">
        <v>128</v>
      </c>
      <c r="BW117" s="790"/>
      <c r="BX117" s="790"/>
      <c r="BY117" s="790"/>
      <c r="BZ117" s="790"/>
      <c r="CA117" s="790" t="s">
        <v>128</v>
      </c>
      <c r="CB117" s="790"/>
      <c r="CC117" s="790"/>
      <c r="CD117" s="790"/>
      <c r="CE117" s="790"/>
      <c r="CF117" s="875" t="s">
        <v>128</v>
      </c>
      <c r="CG117" s="876"/>
      <c r="CH117" s="876"/>
      <c r="CI117" s="876"/>
      <c r="CJ117" s="876"/>
      <c r="CK117" s="927"/>
      <c r="CL117" s="821"/>
      <c r="CM117" s="817"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128</v>
      </c>
      <c r="DH117" s="780"/>
      <c r="DI117" s="780"/>
      <c r="DJ117" s="780"/>
      <c r="DK117" s="781"/>
      <c r="DL117" s="782" t="s">
        <v>128</v>
      </c>
      <c r="DM117" s="780"/>
      <c r="DN117" s="780"/>
      <c r="DO117" s="780"/>
      <c r="DP117" s="781"/>
      <c r="DQ117" s="782" t="s">
        <v>461</v>
      </c>
      <c r="DR117" s="780"/>
      <c r="DS117" s="780"/>
      <c r="DT117" s="780"/>
      <c r="DU117" s="781"/>
      <c r="DV117" s="824" t="s">
        <v>128</v>
      </c>
      <c r="DW117" s="825"/>
      <c r="DX117" s="825"/>
      <c r="DY117" s="825"/>
      <c r="DZ117" s="826"/>
    </row>
    <row r="118" spans="1:130" s="230" customFormat="1" ht="26.25" customHeight="1" x14ac:dyDescent="0.2">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310</v>
      </c>
      <c r="AL118" s="896"/>
      <c r="AM118" s="896"/>
      <c r="AN118" s="896"/>
      <c r="AO118" s="897"/>
      <c r="AP118" s="899" t="s">
        <v>432</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128</v>
      </c>
      <c r="BR118" s="845"/>
      <c r="BS118" s="845"/>
      <c r="BT118" s="845"/>
      <c r="BU118" s="845"/>
      <c r="BV118" s="845" t="s">
        <v>128</v>
      </c>
      <c r="BW118" s="845"/>
      <c r="BX118" s="845"/>
      <c r="BY118" s="845"/>
      <c r="BZ118" s="845"/>
      <c r="CA118" s="845" t="s">
        <v>128</v>
      </c>
      <c r="CB118" s="845"/>
      <c r="CC118" s="845"/>
      <c r="CD118" s="845"/>
      <c r="CE118" s="845"/>
      <c r="CF118" s="875" t="s">
        <v>461</v>
      </c>
      <c r="CG118" s="876"/>
      <c r="CH118" s="876"/>
      <c r="CI118" s="876"/>
      <c r="CJ118" s="876"/>
      <c r="CK118" s="927"/>
      <c r="CL118" s="821"/>
      <c r="CM118" s="817"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128</v>
      </c>
      <c r="DH118" s="780"/>
      <c r="DI118" s="780"/>
      <c r="DJ118" s="780"/>
      <c r="DK118" s="781"/>
      <c r="DL118" s="782" t="s">
        <v>128</v>
      </c>
      <c r="DM118" s="780"/>
      <c r="DN118" s="780"/>
      <c r="DO118" s="780"/>
      <c r="DP118" s="781"/>
      <c r="DQ118" s="782" t="s">
        <v>128</v>
      </c>
      <c r="DR118" s="780"/>
      <c r="DS118" s="780"/>
      <c r="DT118" s="780"/>
      <c r="DU118" s="781"/>
      <c r="DV118" s="824" t="s">
        <v>128</v>
      </c>
      <c r="DW118" s="825"/>
      <c r="DX118" s="825"/>
      <c r="DY118" s="825"/>
      <c r="DZ118" s="826"/>
    </row>
    <row r="119" spans="1:130" s="230" customFormat="1" ht="26.25" customHeight="1" x14ac:dyDescent="0.2">
      <c r="A119" s="818" t="s">
        <v>436</v>
      </c>
      <c r="B119" s="819"/>
      <c r="C119" s="860" t="s">
        <v>437</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v>306584</v>
      </c>
      <c r="AB119" s="889"/>
      <c r="AC119" s="889"/>
      <c r="AD119" s="889"/>
      <c r="AE119" s="890"/>
      <c r="AF119" s="891">
        <v>319498</v>
      </c>
      <c r="AG119" s="889"/>
      <c r="AH119" s="889"/>
      <c r="AI119" s="889"/>
      <c r="AJ119" s="890"/>
      <c r="AK119" s="891">
        <v>332355</v>
      </c>
      <c r="AL119" s="889"/>
      <c r="AM119" s="889"/>
      <c r="AN119" s="889"/>
      <c r="AO119" s="890"/>
      <c r="AP119" s="892">
        <v>0.9</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464</v>
      </c>
      <c r="BP119" s="878"/>
      <c r="BQ119" s="879">
        <v>108182217</v>
      </c>
      <c r="BR119" s="845"/>
      <c r="BS119" s="845"/>
      <c r="BT119" s="845"/>
      <c r="BU119" s="845"/>
      <c r="BV119" s="845">
        <v>103483490</v>
      </c>
      <c r="BW119" s="845"/>
      <c r="BX119" s="845"/>
      <c r="BY119" s="845"/>
      <c r="BZ119" s="845"/>
      <c r="CA119" s="845">
        <v>98048540</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990871</v>
      </c>
      <c r="DH119" s="764"/>
      <c r="DI119" s="764"/>
      <c r="DJ119" s="764"/>
      <c r="DK119" s="765"/>
      <c r="DL119" s="766">
        <v>807276</v>
      </c>
      <c r="DM119" s="764"/>
      <c r="DN119" s="764"/>
      <c r="DO119" s="764"/>
      <c r="DP119" s="765"/>
      <c r="DQ119" s="766">
        <v>630334</v>
      </c>
      <c r="DR119" s="764"/>
      <c r="DS119" s="764"/>
      <c r="DT119" s="764"/>
      <c r="DU119" s="765"/>
      <c r="DV119" s="848">
        <v>1.7</v>
      </c>
      <c r="DW119" s="849"/>
      <c r="DX119" s="849"/>
      <c r="DY119" s="849"/>
      <c r="DZ119" s="850"/>
    </row>
    <row r="120" spans="1:130" s="230" customFormat="1" ht="26.25" customHeight="1" x14ac:dyDescent="0.2">
      <c r="A120" s="820"/>
      <c r="B120" s="821"/>
      <c r="C120" s="817"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128</v>
      </c>
      <c r="AB120" s="780"/>
      <c r="AC120" s="780"/>
      <c r="AD120" s="780"/>
      <c r="AE120" s="781"/>
      <c r="AF120" s="782" t="s">
        <v>128</v>
      </c>
      <c r="AG120" s="780"/>
      <c r="AH120" s="780"/>
      <c r="AI120" s="780"/>
      <c r="AJ120" s="781"/>
      <c r="AK120" s="782" t="s">
        <v>461</v>
      </c>
      <c r="AL120" s="780"/>
      <c r="AM120" s="780"/>
      <c r="AN120" s="780"/>
      <c r="AO120" s="781"/>
      <c r="AP120" s="824" t="s">
        <v>128</v>
      </c>
      <c r="AQ120" s="825"/>
      <c r="AR120" s="825"/>
      <c r="AS120" s="825"/>
      <c r="AT120" s="826"/>
      <c r="AU120" s="880" t="s">
        <v>466</v>
      </c>
      <c r="AV120" s="881"/>
      <c r="AW120" s="881"/>
      <c r="AX120" s="881"/>
      <c r="AY120" s="882"/>
      <c r="AZ120" s="860" t="s">
        <v>467</v>
      </c>
      <c r="BA120" s="810"/>
      <c r="BB120" s="810"/>
      <c r="BC120" s="810"/>
      <c r="BD120" s="810"/>
      <c r="BE120" s="810"/>
      <c r="BF120" s="810"/>
      <c r="BG120" s="810"/>
      <c r="BH120" s="810"/>
      <c r="BI120" s="810"/>
      <c r="BJ120" s="810"/>
      <c r="BK120" s="810"/>
      <c r="BL120" s="810"/>
      <c r="BM120" s="810"/>
      <c r="BN120" s="810"/>
      <c r="BO120" s="810"/>
      <c r="BP120" s="811"/>
      <c r="BQ120" s="861">
        <v>10749916</v>
      </c>
      <c r="BR120" s="842"/>
      <c r="BS120" s="842"/>
      <c r="BT120" s="842"/>
      <c r="BU120" s="842"/>
      <c r="BV120" s="842">
        <v>13051710</v>
      </c>
      <c r="BW120" s="842"/>
      <c r="BX120" s="842"/>
      <c r="BY120" s="842"/>
      <c r="BZ120" s="842"/>
      <c r="CA120" s="842">
        <v>16498126</v>
      </c>
      <c r="CB120" s="842"/>
      <c r="CC120" s="842"/>
      <c r="CD120" s="842"/>
      <c r="CE120" s="842"/>
      <c r="CF120" s="866">
        <v>43.8</v>
      </c>
      <c r="CG120" s="867"/>
      <c r="CH120" s="867"/>
      <c r="CI120" s="867"/>
      <c r="CJ120" s="867"/>
      <c r="CK120" s="868" t="s">
        <v>468</v>
      </c>
      <c r="CL120" s="852"/>
      <c r="CM120" s="852"/>
      <c r="CN120" s="852"/>
      <c r="CO120" s="853"/>
      <c r="CP120" s="872" t="s">
        <v>411</v>
      </c>
      <c r="CQ120" s="873"/>
      <c r="CR120" s="873"/>
      <c r="CS120" s="873"/>
      <c r="CT120" s="873"/>
      <c r="CU120" s="873"/>
      <c r="CV120" s="873"/>
      <c r="CW120" s="873"/>
      <c r="CX120" s="873"/>
      <c r="CY120" s="873"/>
      <c r="CZ120" s="873"/>
      <c r="DA120" s="873"/>
      <c r="DB120" s="873"/>
      <c r="DC120" s="873"/>
      <c r="DD120" s="873"/>
      <c r="DE120" s="873"/>
      <c r="DF120" s="874"/>
      <c r="DG120" s="861">
        <v>8072556</v>
      </c>
      <c r="DH120" s="842"/>
      <c r="DI120" s="842"/>
      <c r="DJ120" s="842"/>
      <c r="DK120" s="842"/>
      <c r="DL120" s="842">
        <v>8122241</v>
      </c>
      <c r="DM120" s="842"/>
      <c r="DN120" s="842"/>
      <c r="DO120" s="842"/>
      <c r="DP120" s="842"/>
      <c r="DQ120" s="842">
        <v>8287337</v>
      </c>
      <c r="DR120" s="842"/>
      <c r="DS120" s="842"/>
      <c r="DT120" s="842"/>
      <c r="DU120" s="842"/>
      <c r="DV120" s="843">
        <v>22</v>
      </c>
      <c r="DW120" s="843"/>
      <c r="DX120" s="843"/>
      <c r="DY120" s="843"/>
      <c r="DZ120" s="844"/>
    </row>
    <row r="121" spans="1:130" s="230" customFormat="1" ht="26.25" customHeight="1" x14ac:dyDescent="0.2">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17314</v>
      </c>
      <c r="AB121" s="780"/>
      <c r="AC121" s="780"/>
      <c r="AD121" s="780"/>
      <c r="AE121" s="781"/>
      <c r="AF121" s="782">
        <v>17314</v>
      </c>
      <c r="AG121" s="780"/>
      <c r="AH121" s="780"/>
      <c r="AI121" s="780"/>
      <c r="AJ121" s="781"/>
      <c r="AK121" s="782">
        <v>17314</v>
      </c>
      <c r="AL121" s="780"/>
      <c r="AM121" s="780"/>
      <c r="AN121" s="780"/>
      <c r="AO121" s="781"/>
      <c r="AP121" s="824">
        <v>0</v>
      </c>
      <c r="AQ121" s="825"/>
      <c r="AR121" s="825"/>
      <c r="AS121" s="825"/>
      <c r="AT121" s="826"/>
      <c r="AU121" s="883"/>
      <c r="AV121" s="884"/>
      <c r="AW121" s="884"/>
      <c r="AX121" s="884"/>
      <c r="AY121" s="885"/>
      <c r="AZ121" s="817" t="s">
        <v>470</v>
      </c>
      <c r="BA121" s="752"/>
      <c r="BB121" s="752"/>
      <c r="BC121" s="752"/>
      <c r="BD121" s="752"/>
      <c r="BE121" s="752"/>
      <c r="BF121" s="752"/>
      <c r="BG121" s="752"/>
      <c r="BH121" s="752"/>
      <c r="BI121" s="752"/>
      <c r="BJ121" s="752"/>
      <c r="BK121" s="752"/>
      <c r="BL121" s="752"/>
      <c r="BM121" s="752"/>
      <c r="BN121" s="752"/>
      <c r="BO121" s="752"/>
      <c r="BP121" s="753"/>
      <c r="BQ121" s="789">
        <v>20011219</v>
      </c>
      <c r="BR121" s="790"/>
      <c r="BS121" s="790"/>
      <c r="BT121" s="790"/>
      <c r="BU121" s="790"/>
      <c r="BV121" s="790">
        <v>19652166</v>
      </c>
      <c r="BW121" s="790"/>
      <c r="BX121" s="790"/>
      <c r="BY121" s="790"/>
      <c r="BZ121" s="790"/>
      <c r="CA121" s="790">
        <v>19947894</v>
      </c>
      <c r="CB121" s="790"/>
      <c r="CC121" s="790"/>
      <c r="CD121" s="790"/>
      <c r="CE121" s="790"/>
      <c r="CF121" s="875">
        <v>53</v>
      </c>
      <c r="CG121" s="876"/>
      <c r="CH121" s="876"/>
      <c r="CI121" s="876"/>
      <c r="CJ121" s="876"/>
      <c r="CK121" s="869"/>
      <c r="CL121" s="855"/>
      <c r="CM121" s="855"/>
      <c r="CN121" s="855"/>
      <c r="CO121" s="856"/>
      <c r="CP121" s="835" t="s">
        <v>410</v>
      </c>
      <c r="CQ121" s="836"/>
      <c r="CR121" s="836"/>
      <c r="CS121" s="836"/>
      <c r="CT121" s="836"/>
      <c r="CU121" s="836"/>
      <c r="CV121" s="836"/>
      <c r="CW121" s="836"/>
      <c r="CX121" s="836"/>
      <c r="CY121" s="836"/>
      <c r="CZ121" s="836"/>
      <c r="DA121" s="836"/>
      <c r="DB121" s="836"/>
      <c r="DC121" s="836"/>
      <c r="DD121" s="836"/>
      <c r="DE121" s="836"/>
      <c r="DF121" s="837"/>
      <c r="DG121" s="789">
        <v>86534</v>
      </c>
      <c r="DH121" s="790"/>
      <c r="DI121" s="790"/>
      <c r="DJ121" s="790"/>
      <c r="DK121" s="790"/>
      <c r="DL121" s="790">
        <v>118415</v>
      </c>
      <c r="DM121" s="790"/>
      <c r="DN121" s="790"/>
      <c r="DO121" s="790"/>
      <c r="DP121" s="790"/>
      <c r="DQ121" s="790">
        <v>147477</v>
      </c>
      <c r="DR121" s="790"/>
      <c r="DS121" s="790"/>
      <c r="DT121" s="790"/>
      <c r="DU121" s="790"/>
      <c r="DV121" s="796">
        <v>0.4</v>
      </c>
      <c r="DW121" s="796"/>
      <c r="DX121" s="796"/>
      <c r="DY121" s="796"/>
      <c r="DZ121" s="797"/>
    </row>
    <row r="122" spans="1:130" s="230" customFormat="1" ht="26.25" customHeight="1" x14ac:dyDescent="0.2">
      <c r="A122" s="820"/>
      <c r="B122" s="821"/>
      <c r="C122" s="817"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128</v>
      </c>
      <c r="AB122" s="780"/>
      <c r="AC122" s="780"/>
      <c r="AD122" s="780"/>
      <c r="AE122" s="781"/>
      <c r="AF122" s="782" t="s">
        <v>461</v>
      </c>
      <c r="AG122" s="780"/>
      <c r="AH122" s="780"/>
      <c r="AI122" s="780"/>
      <c r="AJ122" s="781"/>
      <c r="AK122" s="782" t="s">
        <v>128</v>
      </c>
      <c r="AL122" s="780"/>
      <c r="AM122" s="780"/>
      <c r="AN122" s="780"/>
      <c r="AO122" s="781"/>
      <c r="AP122" s="824" t="s">
        <v>128</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51640853</v>
      </c>
      <c r="BR122" s="845"/>
      <c r="BS122" s="845"/>
      <c r="BT122" s="845"/>
      <c r="BU122" s="845"/>
      <c r="BV122" s="845">
        <v>50055270</v>
      </c>
      <c r="BW122" s="845"/>
      <c r="BX122" s="845"/>
      <c r="BY122" s="845"/>
      <c r="BZ122" s="845"/>
      <c r="CA122" s="845">
        <v>47264870</v>
      </c>
      <c r="CB122" s="845"/>
      <c r="CC122" s="845"/>
      <c r="CD122" s="845"/>
      <c r="CE122" s="845"/>
      <c r="CF122" s="846">
        <v>125.6</v>
      </c>
      <c r="CG122" s="847"/>
      <c r="CH122" s="847"/>
      <c r="CI122" s="847"/>
      <c r="CJ122" s="847"/>
      <c r="CK122" s="869"/>
      <c r="CL122" s="855"/>
      <c r="CM122" s="855"/>
      <c r="CN122" s="855"/>
      <c r="CO122" s="856"/>
      <c r="CP122" s="835" t="s">
        <v>472</v>
      </c>
      <c r="CQ122" s="836"/>
      <c r="CR122" s="836"/>
      <c r="CS122" s="836"/>
      <c r="CT122" s="836"/>
      <c r="CU122" s="836"/>
      <c r="CV122" s="836"/>
      <c r="CW122" s="836"/>
      <c r="CX122" s="836"/>
      <c r="CY122" s="836"/>
      <c r="CZ122" s="836"/>
      <c r="DA122" s="836"/>
      <c r="DB122" s="836"/>
      <c r="DC122" s="836"/>
      <c r="DD122" s="836"/>
      <c r="DE122" s="836"/>
      <c r="DF122" s="837"/>
      <c r="DG122" s="789" t="s">
        <v>128</v>
      </c>
      <c r="DH122" s="790"/>
      <c r="DI122" s="790"/>
      <c r="DJ122" s="790"/>
      <c r="DK122" s="790"/>
      <c r="DL122" s="790" t="s">
        <v>128</v>
      </c>
      <c r="DM122" s="790"/>
      <c r="DN122" s="790"/>
      <c r="DO122" s="790"/>
      <c r="DP122" s="790"/>
      <c r="DQ122" s="790" t="s">
        <v>128</v>
      </c>
      <c r="DR122" s="790"/>
      <c r="DS122" s="790"/>
      <c r="DT122" s="790"/>
      <c r="DU122" s="790"/>
      <c r="DV122" s="796" t="s">
        <v>128</v>
      </c>
      <c r="DW122" s="796"/>
      <c r="DX122" s="796"/>
      <c r="DY122" s="796"/>
      <c r="DZ122" s="797"/>
    </row>
    <row r="123" spans="1:130" s="230" customFormat="1" ht="26.25" customHeight="1" x14ac:dyDescent="0.2">
      <c r="A123" s="820"/>
      <c r="B123" s="821"/>
      <c r="C123" s="817"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131819</v>
      </c>
      <c r="AB123" s="780"/>
      <c r="AC123" s="780"/>
      <c r="AD123" s="780"/>
      <c r="AE123" s="781"/>
      <c r="AF123" s="782">
        <v>130401</v>
      </c>
      <c r="AG123" s="780"/>
      <c r="AH123" s="780"/>
      <c r="AI123" s="780"/>
      <c r="AJ123" s="781"/>
      <c r="AK123" s="782">
        <v>116599</v>
      </c>
      <c r="AL123" s="780"/>
      <c r="AM123" s="780"/>
      <c r="AN123" s="780"/>
      <c r="AO123" s="781"/>
      <c r="AP123" s="824">
        <v>0.3</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473</v>
      </c>
      <c r="BP123" s="878"/>
      <c r="BQ123" s="832">
        <v>82401988</v>
      </c>
      <c r="BR123" s="833"/>
      <c r="BS123" s="833"/>
      <c r="BT123" s="833"/>
      <c r="BU123" s="833"/>
      <c r="BV123" s="833">
        <v>82759146</v>
      </c>
      <c r="BW123" s="833"/>
      <c r="BX123" s="833"/>
      <c r="BY123" s="833"/>
      <c r="BZ123" s="833"/>
      <c r="CA123" s="833">
        <v>83710890</v>
      </c>
      <c r="CB123" s="833"/>
      <c r="CC123" s="833"/>
      <c r="CD123" s="833"/>
      <c r="CE123" s="833"/>
      <c r="CF123" s="748"/>
      <c r="CG123" s="749"/>
      <c r="CH123" s="749"/>
      <c r="CI123" s="749"/>
      <c r="CJ123" s="834"/>
      <c r="CK123" s="869"/>
      <c r="CL123" s="855"/>
      <c r="CM123" s="855"/>
      <c r="CN123" s="855"/>
      <c r="CO123" s="856"/>
      <c r="CP123" s="835" t="s">
        <v>474</v>
      </c>
      <c r="CQ123" s="836"/>
      <c r="CR123" s="836"/>
      <c r="CS123" s="836"/>
      <c r="CT123" s="836"/>
      <c r="CU123" s="836"/>
      <c r="CV123" s="836"/>
      <c r="CW123" s="836"/>
      <c r="CX123" s="836"/>
      <c r="CY123" s="836"/>
      <c r="CZ123" s="836"/>
      <c r="DA123" s="836"/>
      <c r="DB123" s="836"/>
      <c r="DC123" s="836"/>
      <c r="DD123" s="836"/>
      <c r="DE123" s="836"/>
      <c r="DF123" s="837"/>
      <c r="DG123" s="779" t="s">
        <v>128</v>
      </c>
      <c r="DH123" s="780"/>
      <c r="DI123" s="780"/>
      <c r="DJ123" s="780"/>
      <c r="DK123" s="781"/>
      <c r="DL123" s="782" t="s">
        <v>128</v>
      </c>
      <c r="DM123" s="780"/>
      <c r="DN123" s="780"/>
      <c r="DO123" s="780"/>
      <c r="DP123" s="781"/>
      <c r="DQ123" s="782" t="s">
        <v>461</v>
      </c>
      <c r="DR123" s="780"/>
      <c r="DS123" s="780"/>
      <c r="DT123" s="780"/>
      <c r="DU123" s="781"/>
      <c r="DV123" s="824" t="s">
        <v>128</v>
      </c>
      <c r="DW123" s="825"/>
      <c r="DX123" s="825"/>
      <c r="DY123" s="825"/>
      <c r="DZ123" s="826"/>
    </row>
    <row r="124" spans="1:130" s="230" customFormat="1" ht="26.25" customHeight="1" thickBot="1" x14ac:dyDescent="0.25">
      <c r="A124" s="820"/>
      <c r="B124" s="821"/>
      <c r="C124" s="817"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461</v>
      </c>
      <c r="AB124" s="780"/>
      <c r="AC124" s="780"/>
      <c r="AD124" s="780"/>
      <c r="AE124" s="781"/>
      <c r="AF124" s="782" t="s">
        <v>461</v>
      </c>
      <c r="AG124" s="780"/>
      <c r="AH124" s="780"/>
      <c r="AI124" s="780"/>
      <c r="AJ124" s="781"/>
      <c r="AK124" s="782" t="s">
        <v>128</v>
      </c>
      <c r="AL124" s="780"/>
      <c r="AM124" s="780"/>
      <c r="AN124" s="780"/>
      <c r="AO124" s="781"/>
      <c r="AP124" s="824" t="s">
        <v>128</v>
      </c>
      <c r="AQ124" s="825"/>
      <c r="AR124" s="825"/>
      <c r="AS124" s="825"/>
      <c r="AT124" s="826"/>
      <c r="AU124" s="827" t="s">
        <v>475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70.2</v>
      </c>
      <c r="BR124" s="831"/>
      <c r="BS124" s="831"/>
      <c r="BT124" s="831"/>
      <c r="BU124" s="831"/>
      <c r="BV124" s="831">
        <v>54.4</v>
      </c>
      <c r="BW124" s="831"/>
      <c r="BX124" s="831"/>
      <c r="BY124" s="831"/>
      <c r="BZ124" s="831"/>
      <c r="CA124" s="831">
        <v>38</v>
      </c>
      <c r="CB124" s="831"/>
      <c r="CC124" s="831"/>
      <c r="CD124" s="831"/>
      <c r="CE124" s="831"/>
      <c r="CF124" s="726"/>
      <c r="CG124" s="727"/>
      <c r="CH124" s="727"/>
      <c r="CI124" s="727"/>
      <c r="CJ124" s="862"/>
      <c r="CK124" s="870"/>
      <c r="CL124" s="870"/>
      <c r="CM124" s="870"/>
      <c r="CN124" s="870"/>
      <c r="CO124" s="871"/>
      <c r="CP124" s="835" t="s">
        <v>476</v>
      </c>
      <c r="CQ124" s="836"/>
      <c r="CR124" s="836"/>
      <c r="CS124" s="836"/>
      <c r="CT124" s="836"/>
      <c r="CU124" s="836"/>
      <c r="CV124" s="836"/>
      <c r="CW124" s="836"/>
      <c r="CX124" s="836"/>
      <c r="CY124" s="836"/>
      <c r="CZ124" s="836"/>
      <c r="DA124" s="836"/>
      <c r="DB124" s="836"/>
      <c r="DC124" s="836"/>
      <c r="DD124" s="836"/>
      <c r="DE124" s="836"/>
      <c r="DF124" s="837"/>
      <c r="DG124" s="763">
        <v>27223</v>
      </c>
      <c r="DH124" s="764"/>
      <c r="DI124" s="764"/>
      <c r="DJ124" s="764"/>
      <c r="DK124" s="765"/>
      <c r="DL124" s="766" t="s">
        <v>128</v>
      </c>
      <c r="DM124" s="764"/>
      <c r="DN124" s="764"/>
      <c r="DO124" s="764"/>
      <c r="DP124" s="765"/>
      <c r="DQ124" s="766" t="s">
        <v>461</v>
      </c>
      <c r="DR124" s="764"/>
      <c r="DS124" s="764"/>
      <c r="DT124" s="764"/>
      <c r="DU124" s="765"/>
      <c r="DV124" s="848" t="s">
        <v>461</v>
      </c>
      <c r="DW124" s="849"/>
      <c r="DX124" s="849"/>
      <c r="DY124" s="849"/>
      <c r="DZ124" s="850"/>
    </row>
    <row r="125" spans="1:130" s="230" customFormat="1" ht="26.25" customHeight="1" x14ac:dyDescent="0.2">
      <c r="A125" s="820"/>
      <c r="B125" s="821"/>
      <c r="C125" s="817"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128</v>
      </c>
      <c r="AB125" s="780"/>
      <c r="AC125" s="780"/>
      <c r="AD125" s="780"/>
      <c r="AE125" s="781"/>
      <c r="AF125" s="782" t="s">
        <v>128</v>
      </c>
      <c r="AG125" s="780"/>
      <c r="AH125" s="780"/>
      <c r="AI125" s="780"/>
      <c r="AJ125" s="781"/>
      <c r="AK125" s="782" t="s">
        <v>128</v>
      </c>
      <c r="AL125" s="780"/>
      <c r="AM125" s="780"/>
      <c r="AN125" s="780"/>
      <c r="AO125" s="781"/>
      <c r="AP125" s="824" t="s">
        <v>128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477</v>
      </c>
      <c r="CL125" s="852"/>
      <c r="CM125" s="852"/>
      <c r="CN125" s="852"/>
      <c r="CO125" s="853"/>
      <c r="CP125" s="860" t="s">
        <v>478</v>
      </c>
      <c r="CQ125" s="810"/>
      <c r="CR125" s="810"/>
      <c r="CS125" s="810"/>
      <c r="CT125" s="810"/>
      <c r="CU125" s="810"/>
      <c r="CV125" s="810"/>
      <c r="CW125" s="810"/>
      <c r="CX125" s="810"/>
      <c r="CY125" s="810"/>
      <c r="CZ125" s="810"/>
      <c r="DA125" s="810"/>
      <c r="DB125" s="810"/>
      <c r="DC125" s="810"/>
      <c r="DD125" s="810"/>
      <c r="DE125" s="810"/>
      <c r="DF125" s="811"/>
      <c r="DG125" s="861" t="s">
        <v>128</v>
      </c>
      <c r="DH125" s="842"/>
      <c r="DI125" s="842"/>
      <c r="DJ125" s="842"/>
      <c r="DK125" s="842"/>
      <c r="DL125" s="842" t="s">
        <v>128</v>
      </c>
      <c r="DM125" s="842"/>
      <c r="DN125" s="842"/>
      <c r="DO125" s="842"/>
      <c r="DP125" s="842"/>
      <c r="DQ125" s="842" t="s">
        <v>128</v>
      </c>
      <c r="DR125" s="842"/>
      <c r="DS125" s="842"/>
      <c r="DT125" s="842"/>
      <c r="DU125" s="842"/>
      <c r="DV125" s="843" t="s">
        <v>461</v>
      </c>
      <c r="DW125" s="843"/>
      <c r="DX125" s="843"/>
      <c r="DY125" s="843"/>
      <c r="DZ125" s="844"/>
    </row>
    <row r="126" spans="1:130" s="230" customFormat="1" ht="26.25" customHeight="1" thickBot="1" x14ac:dyDescent="0.25">
      <c r="A126" s="820"/>
      <c r="B126" s="821"/>
      <c r="C126" s="817"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217212</v>
      </c>
      <c r="AB126" s="780"/>
      <c r="AC126" s="780"/>
      <c r="AD126" s="780"/>
      <c r="AE126" s="781"/>
      <c r="AF126" s="782">
        <v>205926</v>
      </c>
      <c r="AG126" s="780"/>
      <c r="AH126" s="780"/>
      <c r="AI126" s="780"/>
      <c r="AJ126" s="781"/>
      <c r="AK126" s="782">
        <v>181245</v>
      </c>
      <c r="AL126" s="780"/>
      <c r="AM126" s="780"/>
      <c r="AN126" s="780"/>
      <c r="AO126" s="781"/>
      <c r="AP126" s="824">
        <v>0.5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479</v>
      </c>
      <c r="CQ126" s="752"/>
      <c r="CR126" s="752"/>
      <c r="CS126" s="752"/>
      <c r="CT126" s="752"/>
      <c r="CU126" s="752"/>
      <c r="CV126" s="752"/>
      <c r="CW126" s="752"/>
      <c r="CX126" s="752"/>
      <c r="CY126" s="752"/>
      <c r="CZ126" s="752"/>
      <c r="DA126" s="752"/>
      <c r="DB126" s="752"/>
      <c r="DC126" s="752"/>
      <c r="DD126" s="752"/>
      <c r="DE126" s="752"/>
      <c r="DF126" s="753"/>
      <c r="DG126" s="789" t="s">
        <v>128</v>
      </c>
      <c r="DH126" s="790"/>
      <c r="DI126" s="790"/>
      <c r="DJ126" s="790"/>
      <c r="DK126" s="790"/>
      <c r="DL126" s="790" t="s">
        <v>461</v>
      </c>
      <c r="DM126" s="790"/>
      <c r="DN126" s="790"/>
      <c r="DO126" s="790"/>
      <c r="DP126" s="790"/>
      <c r="DQ126" s="790" t="s">
        <v>128</v>
      </c>
      <c r="DR126" s="790"/>
      <c r="DS126" s="790"/>
      <c r="DT126" s="790"/>
      <c r="DU126" s="790"/>
      <c r="DV126" s="796" t="s">
        <v>461</v>
      </c>
      <c r="DW126" s="796"/>
      <c r="DX126" s="796"/>
      <c r="DY126" s="796"/>
      <c r="DZ126" s="797"/>
    </row>
    <row r="127" spans="1:130" s="230" customFormat="1" ht="26.25" customHeight="1" x14ac:dyDescent="0.2">
      <c r="A127" s="822"/>
      <c r="B127" s="823"/>
      <c r="C127" s="838" t="s">
        <v>480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1557</v>
      </c>
      <c r="AB127" s="780"/>
      <c r="AC127" s="780"/>
      <c r="AD127" s="780"/>
      <c r="AE127" s="781"/>
      <c r="AF127" s="782">
        <v>1221</v>
      </c>
      <c r="AG127" s="780"/>
      <c r="AH127" s="780"/>
      <c r="AI127" s="780"/>
      <c r="AJ127" s="781"/>
      <c r="AK127" s="782">
        <v>974</v>
      </c>
      <c r="AL127" s="780"/>
      <c r="AM127" s="780"/>
      <c r="AN127" s="780"/>
      <c r="AO127" s="781"/>
      <c r="AP127" s="824">
        <v>0</v>
      </c>
      <c r="AQ127" s="825"/>
      <c r="AR127" s="825"/>
      <c r="AS127" s="825"/>
      <c r="AT127" s="826"/>
      <c r="AU127" s="232"/>
      <c r="AV127" s="232"/>
      <c r="AW127" s="232"/>
      <c r="AX127" s="841" t="s">
        <v>481</v>
      </c>
      <c r="AY127" s="814"/>
      <c r="AZ127" s="814"/>
      <c r="BA127" s="814"/>
      <c r="BB127" s="814"/>
      <c r="BC127" s="814"/>
      <c r="BD127" s="814"/>
      <c r="BE127" s="815"/>
      <c r="BF127" s="813" t="s">
        <v>482</v>
      </c>
      <c r="BG127" s="814"/>
      <c r="BH127" s="814"/>
      <c r="BI127" s="814"/>
      <c r="BJ127" s="814"/>
      <c r="BK127" s="814"/>
      <c r="BL127" s="815"/>
      <c r="BM127" s="813" t="s">
        <v>483</v>
      </c>
      <c r="BN127" s="814"/>
      <c r="BO127" s="814"/>
      <c r="BP127" s="814"/>
      <c r="BQ127" s="814"/>
      <c r="BR127" s="814"/>
      <c r="BS127" s="815"/>
      <c r="BT127" s="813" t="s">
        <v>484</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485</v>
      </c>
      <c r="CQ127" s="752"/>
      <c r="CR127" s="752"/>
      <c r="CS127" s="752"/>
      <c r="CT127" s="752"/>
      <c r="CU127" s="752"/>
      <c r="CV127" s="752"/>
      <c r="CW127" s="752"/>
      <c r="CX127" s="752"/>
      <c r="CY127" s="752"/>
      <c r="CZ127" s="752"/>
      <c r="DA127" s="752"/>
      <c r="DB127" s="752"/>
      <c r="DC127" s="752"/>
      <c r="DD127" s="752"/>
      <c r="DE127" s="752"/>
      <c r="DF127" s="753"/>
      <c r="DG127" s="789" t="s">
        <v>128</v>
      </c>
      <c r="DH127" s="790"/>
      <c r="DI127" s="790"/>
      <c r="DJ127" s="790"/>
      <c r="DK127" s="790"/>
      <c r="DL127" s="790" t="s">
        <v>461</v>
      </c>
      <c r="DM127" s="790"/>
      <c r="DN127" s="790"/>
      <c r="DO127" s="790"/>
      <c r="DP127" s="790"/>
      <c r="DQ127" s="790" t="s">
        <v>128</v>
      </c>
      <c r="DR127" s="790"/>
      <c r="DS127" s="790"/>
      <c r="DT127" s="790"/>
      <c r="DU127" s="790"/>
      <c r="DV127" s="796" t="s">
        <v>128</v>
      </c>
      <c r="DW127" s="796"/>
      <c r="DX127" s="796"/>
      <c r="DY127" s="796"/>
      <c r="DZ127" s="797"/>
    </row>
    <row r="128" spans="1:130" s="230" customFormat="1" ht="26.25" customHeight="1" thickBot="1" x14ac:dyDescent="0.25">
      <c r="A128" s="798" t="s">
        <v>486</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487</v>
      </c>
      <c r="X128" s="800"/>
      <c r="Y128" s="800"/>
      <c r="Z128" s="801"/>
      <c r="AA128" s="802">
        <v>2222882</v>
      </c>
      <c r="AB128" s="803"/>
      <c r="AC128" s="803"/>
      <c r="AD128" s="803"/>
      <c r="AE128" s="804"/>
      <c r="AF128" s="805">
        <v>2298026</v>
      </c>
      <c r="AG128" s="803"/>
      <c r="AH128" s="803"/>
      <c r="AI128" s="803"/>
      <c r="AJ128" s="804"/>
      <c r="AK128" s="805">
        <v>2281291</v>
      </c>
      <c r="AL128" s="803"/>
      <c r="AM128" s="803"/>
      <c r="AN128" s="803"/>
      <c r="AO128" s="804"/>
      <c r="AP128" s="806"/>
      <c r="AQ128" s="807"/>
      <c r="AR128" s="807"/>
      <c r="AS128" s="807"/>
      <c r="AT128" s="808"/>
      <c r="AU128" s="232"/>
      <c r="AV128" s="232"/>
      <c r="AW128" s="232"/>
      <c r="AX128" s="809" t="s">
        <v>488</v>
      </c>
      <c r="AY128" s="810"/>
      <c r="AZ128" s="810"/>
      <c r="BA128" s="810"/>
      <c r="BB128" s="810"/>
      <c r="BC128" s="810"/>
      <c r="BD128" s="810"/>
      <c r="BE128" s="811"/>
      <c r="BF128" s="786" t="s">
        <v>461</v>
      </c>
      <c r="BG128" s="787"/>
      <c r="BH128" s="787"/>
      <c r="BI128" s="787"/>
      <c r="BJ128" s="787"/>
      <c r="BK128" s="787"/>
      <c r="BL128" s="812"/>
      <c r="BM128" s="786">
        <v>11.4</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489</v>
      </c>
      <c r="CQ128" s="730"/>
      <c r="CR128" s="730"/>
      <c r="CS128" s="730"/>
      <c r="CT128" s="730"/>
      <c r="CU128" s="730"/>
      <c r="CV128" s="730"/>
      <c r="CW128" s="730"/>
      <c r="CX128" s="730"/>
      <c r="CY128" s="730"/>
      <c r="CZ128" s="730"/>
      <c r="DA128" s="730"/>
      <c r="DB128" s="730"/>
      <c r="DC128" s="730"/>
      <c r="DD128" s="730"/>
      <c r="DE128" s="730"/>
      <c r="DF128" s="731"/>
      <c r="DG128" s="792" t="s">
        <v>128</v>
      </c>
      <c r="DH128" s="793"/>
      <c r="DI128" s="793"/>
      <c r="DJ128" s="793"/>
      <c r="DK128" s="793"/>
      <c r="DL128" s="793" t="s">
        <v>128</v>
      </c>
      <c r="DM128" s="793"/>
      <c r="DN128" s="793"/>
      <c r="DO128" s="793"/>
      <c r="DP128" s="793"/>
      <c r="DQ128" s="793" t="s">
        <v>128</v>
      </c>
      <c r="DR128" s="793"/>
      <c r="DS128" s="793"/>
      <c r="DT128" s="793"/>
      <c r="DU128" s="793"/>
      <c r="DV128" s="794" t="s">
        <v>128</v>
      </c>
      <c r="DW128" s="794"/>
      <c r="DX128" s="794"/>
      <c r="DY128" s="794"/>
      <c r="DZ128" s="795"/>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490</v>
      </c>
      <c r="X129" s="777"/>
      <c r="Y129" s="777"/>
      <c r="Z129" s="778"/>
      <c r="AA129" s="779">
        <v>41738956</v>
      </c>
      <c r="AB129" s="780"/>
      <c r="AC129" s="780"/>
      <c r="AD129" s="780"/>
      <c r="AE129" s="781"/>
      <c r="AF129" s="782">
        <v>42961860</v>
      </c>
      <c r="AG129" s="780"/>
      <c r="AH129" s="780"/>
      <c r="AI129" s="780"/>
      <c r="AJ129" s="781"/>
      <c r="AK129" s="782">
        <v>42285624</v>
      </c>
      <c r="AL129" s="780"/>
      <c r="AM129" s="780"/>
      <c r="AN129" s="780"/>
      <c r="AO129" s="781"/>
      <c r="AP129" s="783"/>
      <c r="AQ129" s="784"/>
      <c r="AR129" s="784"/>
      <c r="AS129" s="784"/>
      <c r="AT129" s="785"/>
      <c r="AU129" s="233"/>
      <c r="AV129" s="233"/>
      <c r="AW129" s="233"/>
      <c r="AX129" s="751" t="s">
        <v>491</v>
      </c>
      <c r="AY129" s="752"/>
      <c r="AZ129" s="752"/>
      <c r="BA129" s="752"/>
      <c r="BB129" s="752"/>
      <c r="BC129" s="752"/>
      <c r="BD129" s="752"/>
      <c r="BE129" s="753"/>
      <c r="BF129" s="770" t="s">
        <v>128</v>
      </c>
      <c r="BG129" s="771"/>
      <c r="BH129" s="771"/>
      <c r="BI129" s="771"/>
      <c r="BJ129" s="771"/>
      <c r="BK129" s="771"/>
      <c r="BL129" s="772"/>
      <c r="BM129" s="770">
        <v>16.399999999999999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5039620</v>
      </c>
      <c r="AB130" s="780"/>
      <c r="AC130" s="780"/>
      <c r="AD130" s="780"/>
      <c r="AE130" s="781"/>
      <c r="AF130" s="782">
        <v>4870930</v>
      </c>
      <c r="AG130" s="780"/>
      <c r="AH130" s="780"/>
      <c r="AI130" s="780"/>
      <c r="AJ130" s="781"/>
      <c r="AK130" s="782">
        <v>4644566</v>
      </c>
      <c r="AL130" s="780"/>
      <c r="AM130" s="780"/>
      <c r="AN130" s="780"/>
      <c r="AO130" s="781"/>
      <c r="AP130" s="783"/>
      <c r="AQ130" s="784"/>
      <c r="AR130" s="784"/>
      <c r="AS130" s="784"/>
      <c r="AT130" s="785"/>
      <c r="AU130" s="233"/>
      <c r="AV130" s="233"/>
      <c r="AW130" s="233"/>
      <c r="AX130" s="751" t="s">
        <v>494</v>
      </c>
      <c r="AY130" s="752"/>
      <c r="AZ130" s="752"/>
      <c r="BA130" s="752"/>
      <c r="BB130" s="752"/>
      <c r="BC130" s="752"/>
      <c r="BD130" s="752"/>
      <c r="BE130" s="753"/>
      <c r="BF130" s="754">
        <v>8.3000000000000007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36699336</v>
      </c>
      <c r="AB131" s="764"/>
      <c r="AC131" s="764"/>
      <c r="AD131" s="764"/>
      <c r="AE131" s="765"/>
      <c r="AF131" s="766">
        <v>38090930</v>
      </c>
      <c r="AG131" s="764"/>
      <c r="AH131" s="764"/>
      <c r="AI131" s="764"/>
      <c r="AJ131" s="765"/>
      <c r="AK131" s="766">
        <v>37641058</v>
      </c>
      <c r="AL131" s="764"/>
      <c r="AM131" s="764"/>
      <c r="AN131" s="764"/>
      <c r="AO131" s="765"/>
      <c r="AP131" s="767"/>
      <c r="AQ131" s="768"/>
      <c r="AR131" s="768"/>
      <c r="AS131" s="768"/>
      <c r="AT131" s="769"/>
      <c r="AU131" s="233"/>
      <c r="AV131" s="233"/>
      <c r="AW131" s="233"/>
      <c r="AX131" s="729" t="s">
        <v>496</v>
      </c>
      <c r="AY131" s="730"/>
      <c r="AZ131" s="730"/>
      <c r="BA131" s="730"/>
      <c r="BB131" s="730"/>
      <c r="BC131" s="730"/>
      <c r="BD131" s="730"/>
      <c r="BE131" s="731"/>
      <c r="BF131" s="732">
        <v>38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8.5517868769999996</v>
      </c>
      <c r="AB132" s="745"/>
      <c r="AC132" s="745"/>
      <c r="AD132" s="745"/>
      <c r="AE132" s="746"/>
      <c r="AF132" s="747">
        <v>8.0634760029999999</v>
      </c>
      <c r="AG132" s="745"/>
      <c r="AH132" s="745"/>
      <c r="AI132" s="745"/>
      <c r="AJ132" s="746"/>
      <c r="AK132" s="747">
        <v>8.3363358170000001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8.6999999999999993</v>
      </c>
      <c r="AB133" s="724"/>
      <c r="AC133" s="724"/>
      <c r="AD133" s="724"/>
      <c r="AE133" s="725"/>
      <c r="AF133" s="723">
        <v>8.4</v>
      </c>
      <c r="AG133" s="724"/>
      <c r="AH133" s="724"/>
      <c r="AI133" s="724"/>
      <c r="AJ133" s="725"/>
      <c r="AK133" s="723">
        <v>8.3000000000000007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Q67giosdBUUSDzxnNchLCDRxddDOwB6c+UBRYDZqWfSEtjQ/eQTW4e7di6sYJMp+bmYqlto0G2vyDXUIw6HcQ==" saltValue="Kihdl74jTkhL+zHIh/Ot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500</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Hp3IzOzs1reKlrIayQ2NFRKFOJg9nepTkWUvEfelagGh3J2aLDLlrxlrV6qU9meRE4tpgh6Z/Dbzwhd6UBnmUA==" saltValue="q5hev0m16MGV8SuI9N5fn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7k8YpWGd5q/9e13MhnX8h+WtnZ1H1+TAwfdr0YeAn+SXYP2zjQMQDJxXzlUfokuIRR6AIgmN86Ck3Q1th6ZBtw==" saltValue="P7EKnchqR13yRwwXpci2H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40" zoomScaleSheetLayoutView="4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503</v>
      </c>
      <c r="AP7" s="272"/>
      <c r="AQ7" s="273" t="s">
        <v>504</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505</v>
      </c>
      <c r="AQ8" s="279" t="s">
        <v>506</v>
      </c>
      <c r="AR8" s="280" t="s">
        <v>507</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508</v>
      </c>
      <c r="AL9" s="1131"/>
      <c r="AM9" s="1131"/>
      <c r="AN9" s="1132"/>
      <c r="AO9" s="281">
        <v>11265489</v>
      </c>
      <c r="AP9" s="281">
        <v>68686</v>
      </c>
      <c r="AQ9" s="282">
        <v>67418</v>
      </c>
      <c r="AR9" s="283">
        <v>1.9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509</v>
      </c>
      <c r="AL10" s="1131"/>
      <c r="AM10" s="1131"/>
      <c r="AN10" s="1132"/>
      <c r="AO10" s="284">
        <v>471996</v>
      </c>
      <c r="AP10" s="284">
        <v>2878</v>
      </c>
      <c r="AQ10" s="285">
        <v>4364</v>
      </c>
      <c r="AR10" s="286">
        <v>-34.1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510</v>
      </c>
      <c r="AL11" s="1131"/>
      <c r="AM11" s="1131"/>
      <c r="AN11" s="1132"/>
      <c r="AO11" s="284">
        <v>39362</v>
      </c>
      <c r="AP11" s="284">
        <v>240</v>
      </c>
      <c r="AQ11" s="285">
        <v>244</v>
      </c>
      <c r="AR11" s="286">
        <v>-1.6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511</v>
      </c>
      <c r="AL12" s="1131"/>
      <c r="AM12" s="1131"/>
      <c r="AN12" s="1132"/>
      <c r="AO12" s="284" t="s">
        <v>512</v>
      </c>
      <c r="AP12" s="284" t="s">
        <v>512</v>
      </c>
      <c r="AQ12" s="285" t="s">
        <v>512</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513</v>
      </c>
      <c r="AL13" s="1131"/>
      <c r="AM13" s="1131"/>
      <c r="AN13" s="1132"/>
      <c r="AO13" s="284">
        <v>397570</v>
      </c>
      <c r="AP13" s="284">
        <v>2424</v>
      </c>
      <c r="AQ13" s="285">
        <v>2903</v>
      </c>
      <c r="AR13" s="286">
        <v>-16.5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514</v>
      </c>
      <c r="AL14" s="1131"/>
      <c r="AM14" s="1131"/>
      <c r="AN14" s="1132"/>
      <c r="AO14" s="284">
        <v>117008</v>
      </c>
      <c r="AP14" s="284">
        <v>713</v>
      </c>
      <c r="AQ14" s="285">
        <v>1051</v>
      </c>
      <c r="AR14" s="286">
        <v>-32.200000000000003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515</v>
      </c>
      <c r="AL15" s="1134"/>
      <c r="AM15" s="1134"/>
      <c r="AN15" s="1135"/>
      <c r="AO15" s="284">
        <v>-675201</v>
      </c>
      <c r="AP15" s="284">
        <v>-4117</v>
      </c>
      <c r="AQ15" s="285">
        <v>-4452</v>
      </c>
      <c r="AR15" s="286">
        <v>-7.5</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11616224</v>
      </c>
      <c r="AP16" s="284">
        <v>70825</v>
      </c>
      <c r="AQ16" s="285">
        <v>71528</v>
      </c>
      <c r="AR16" s="286">
        <v>-1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520</v>
      </c>
      <c r="AL21" s="1137"/>
      <c r="AM21" s="1137"/>
      <c r="AN21" s="1138"/>
      <c r="AO21" s="297">
        <v>7.27</v>
      </c>
      <c r="AP21" s="298">
        <v>7.12</v>
      </c>
      <c r="AQ21" s="299">
        <v>0.15</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521</v>
      </c>
      <c r="AL22" s="1137"/>
      <c r="AM22" s="1137"/>
      <c r="AN22" s="1138"/>
      <c r="AO22" s="302">
        <v>99.2</v>
      </c>
      <c r="AP22" s="303">
        <v>97.3</v>
      </c>
      <c r="AQ22" s="304">
        <v>1.9</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503</v>
      </c>
      <c r="AP30" s="272"/>
      <c r="AQ30" s="273" t="s">
        <v>504</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505</v>
      </c>
      <c r="AQ31" s="279" t="s">
        <v>506</v>
      </c>
      <c r="AR31" s="280" t="s">
        <v>507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525</v>
      </c>
      <c r="AL32" s="1121"/>
      <c r="AM32" s="1121"/>
      <c r="AN32" s="1122"/>
      <c r="AO32" s="312">
        <v>8160390</v>
      </c>
      <c r="AP32" s="312">
        <v>49754</v>
      </c>
      <c r="AQ32" s="313">
        <v>49163</v>
      </c>
      <c r="AR32" s="314">
        <v>1.2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526</v>
      </c>
      <c r="AL33" s="1121"/>
      <c r="AM33" s="1121"/>
      <c r="AN33" s="1122"/>
      <c r="AO33" s="312" t="s">
        <v>512</v>
      </c>
      <c r="AP33" s="312" t="s">
        <v>512</v>
      </c>
      <c r="AQ33" s="313" t="s">
        <v>512</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527</v>
      </c>
      <c r="AL34" s="1121"/>
      <c r="AM34" s="1121"/>
      <c r="AN34" s="1122"/>
      <c r="AO34" s="312" t="s">
        <v>512</v>
      </c>
      <c r="AP34" s="312" t="s">
        <v>512</v>
      </c>
      <c r="AQ34" s="313" t="s">
        <v>512</v>
      </c>
      <c r="AR34" s="314" t="s">
        <v>512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528</v>
      </c>
      <c r="AL35" s="1121"/>
      <c r="AM35" s="1121"/>
      <c r="AN35" s="1122"/>
      <c r="AO35" s="312">
        <v>1003575</v>
      </c>
      <c r="AP35" s="312">
        <v>6119</v>
      </c>
      <c r="AQ35" s="313">
        <v>7104</v>
      </c>
      <c r="AR35" s="314">
        <v>-13.9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529</v>
      </c>
      <c r="AL36" s="1121"/>
      <c r="AM36" s="1121"/>
      <c r="AN36" s="1122"/>
      <c r="AO36" s="312">
        <v>251281</v>
      </c>
      <c r="AP36" s="312">
        <v>1532</v>
      </c>
      <c r="AQ36" s="313">
        <v>1181</v>
      </c>
      <c r="AR36" s="314">
        <v>29.7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530</v>
      </c>
      <c r="AL37" s="1121"/>
      <c r="AM37" s="1121"/>
      <c r="AN37" s="1122"/>
      <c r="AO37" s="312">
        <v>648487</v>
      </c>
      <c r="AP37" s="312">
        <v>3954</v>
      </c>
      <c r="AQ37" s="313">
        <v>1435</v>
      </c>
      <c r="AR37" s="314">
        <v>175.5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531</v>
      </c>
      <c r="AL38" s="1124"/>
      <c r="AM38" s="1124"/>
      <c r="AN38" s="1125"/>
      <c r="AO38" s="315">
        <v>9</v>
      </c>
      <c r="AP38" s="315">
        <v>0</v>
      </c>
      <c r="AQ38" s="316">
        <v>0</v>
      </c>
      <c r="AR38" s="304">
        <v>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532</v>
      </c>
      <c r="AL39" s="1124"/>
      <c r="AM39" s="1124"/>
      <c r="AN39" s="1125"/>
      <c r="AO39" s="312">
        <v>-2281291</v>
      </c>
      <c r="AP39" s="312">
        <v>-13909</v>
      </c>
      <c r="AQ39" s="313">
        <v>-8165</v>
      </c>
      <c r="AR39" s="314">
        <v>70.3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533</v>
      </c>
      <c r="AL40" s="1121"/>
      <c r="AM40" s="1121"/>
      <c r="AN40" s="1122"/>
      <c r="AO40" s="312">
        <v>-4644566</v>
      </c>
      <c r="AP40" s="312">
        <v>-28318</v>
      </c>
      <c r="AQ40" s="313">
        <v>-35230</v>
      </c>
      <c r="AR40" s="314">
        <v>-19.600000000000001</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3137885</v>
      </c>
      <c r="AP41" s="312">
        <v>19132</v>
      </c>
      <c r="AQ41" s="313">
        <v>15488</v>
      </c>
      <c r="AR41" s="314">
        <v>23.5</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503</v>
      </c>
      <c r="AN49" s="1115" t="s">
        <v>537</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538</v>
      </c>
      <c r="AO50" s="329" t="s">
        <v>539</v>
      </c>
      <c r="AP50" s="330" t="s">
        <v>540</v>
      </c>
      <c r="AQ50" s="331" t="s">
        <v>541</v>
      </c>
      <c r="AR50" s="332" t="s">
        <v>542</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6510569</v>
      </c>
      <c r="AN51" s="334">
        <v>39011</v>
      </c>
      <c r="AO51" s="335">
        <v>-2.9</v>
      </c>
      <c r="AP51" s="336">
        <v>44366</v>
      </c>
      <c r="AQ51" s="337">
        <v>-18.2</v>
      </c>
      <c r="AR51" s="338">
        <v>15.3</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1507978</v>
      </c>
      <c r="AN52" s="342">
        <v>9036</v>
      </c>
      <c r="AO52" s="343">
        <v>-1.9</v>
      </c>
      <c r="AP52" s="344">
        <v>23234</v>
      </c>
      <c r="AQ52" s="345">
        <v>-10.8</v>
      </c>
      <c r="AR52" s="346">
        <v>8.9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9126301</v>
      </c>
      <c r="AN53" s="334">
        <v>54963</v>
      </c>
      <c r="AO53" s="335">
        <v>40.9</v>
      </c>
      <c r="AP53" s="336">
        <v>51043</v>
      </c>
      <c r="AQ53" s="337">
        <v>15</v>
      </c>
      <c r="AR53" s="338">
        <v>25.9</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1814245</v>
      </c>
      <c r="AN54" s="342">
        <v>10926</v>
      </c>
      <c r="AO54" s="343">
        <v>20.9</v>
      </c>
      <c r="AP54" s="344">
        <v>23378</v>
      </c>
      <c r="AQ54" s="345">
        <v>0.6</v>
      </c>
      <c r="AR54" s="346">
        <v>20.3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7726293</v>
      </c>
      <c r="AN55" s="334">
        <v>46637</v>
      </c>
      <c r="AO55" s="335">
        <v>-15.1</v>
      </c>
      <c r="AP55" s="336">
        <v>42898</v>
      </c>
      <c r="AQ55" s="337">
        <v>-16</v>
      </c>
      <c r="AR55" s="338">
        <v>0.9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2176660</v>
      </c>
      <c r="AN56" s="342">
        <v>13139</v>
      </c>
      <c r="AO56" s="343">
        <v>20.3</v>
      </c>
      <c r="AP56" s="344">
        <v>21022</v>
      </c>
      <c r="AQ56" s="345">
        <v>-10.1</v>
      </c>
      <c r="AR56" s="346">
        <v>30.4</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8810466</v>
      </c>
      <c r="AN57" s="334">
        <v>53382</v>
      </c>
      <c r="AO57" s="335">
        <v>14.5</v>
      </c>
      <c r="AP57" s="336">
        <v>57604</v>
      </c>
      <c r="AQ57" s="337">
        <v>34.299999999999997</v>
      </c>
      <c r="AR57" s="338">
        <v>-19.8</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3042033</v>
      </c>
      <c r="AN58" s="342">
        <v>18431</v>
      </c>
      <c r="AO58" s="343">
        <v>40.299999999999997</v>
      </c>
      <c r="AP58" s="344">
        <v>25635</v>
      </c>
      <c r="AQ58" s="345">
        <v>21.9</v>
      </c>
      <c r="AR58" s="346">
        <v>18.399999999999999</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5261393</v>
      </c>
      <c r="AN59" s="334">
        <v>32079</v>
      </c>
      <c r="AO59" s="335">
        <v>-39.9</v>
      </c>
      <c r="AP59" s="336">
        <v>58103</v>
      </c>
      <c r="AQ59" s="337">
        <v>0.9</v>
      </c>
      <c r="AR59" s="338">
        <v>-40.799999999999997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1988462</v>
      </c>
      <c r="AN60" s="342">
        <v>12124</v>
      </c>
      <c r="AO60" s="343">
        <v>-34.200000000000003</v>
      </c>
      <c r="AP60" s="344">
        <v>25241</v>
      </c>
      <c r="AQ60" s="345">
        <v>-1.5</v>
      </c>
      <c r="AR60" s="346">
        <v>-32.700000000000003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7487004</v>
      </c>
      <c r="AN61" s="349">
        <v>45214</v>
      </c>
      <c r="AO61" s="350">
        <v>-0.5</v>
      </c>
      <c r="AP61" s="351">
        <v>50803</v>
      </c>
      <c r="AQ61" s="352">
        <v>3.2</v>
      </c>
      <c r="AR61" s="338">
        <v>-3.7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2105876</v>
      </c>
      <c r="AN62" s="342">
        <v>12731</v>
      </c>
      <c r="AO62" s="343">
        <v>9.1</v>
      </c>
      <c r="AP62" s="344">
        <v>23702</v>
      </c>
      <c r="AQ62" s="345">
        <v>0</v>
      </c>
      <c r="AR62" s="346">
        <v>9.1</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BSXkMrf8BHBDCZt8MlzqAai6qCr4mb0UxBUh93MgGexnLooUhAARYStiS3HvJ7OjhiRoSBYVckS3mLo3wOjFcA==" saltValue="oZeH8+UWATRTSBElEf0zZ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551</v>
      </c>
    </row>
    <row r="120" spans="125:125" ht="13.5" hidden="1" customHeight="1" x14ac:dyDescent="0.2"/>
    <row r="121" spans="125:125" ht="13.5" hidden="1" customHeight="1" x14ac:dyDescent="0.2">
      <c r="DU121" s="259"/>
    </row>
  </sheetData>
  <sheetProtection algorithmName="SHA-512" hashValue="E3S5AZGHf13tQb8EWTW57lfeCtLzzbQCGbmR577MsoOU8dorSr7ZhRaTLJcMY3vdLF0KMYx0f/kufpl+kgtXgg==" saltValue="t+pTGj4O+mLW+8YSOu3sX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40" zoomScaleNormal="4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551</v>
      </c>
    </row>
  </sheetData>
  <sheetProtection algorithmName="SHA-512" hashValue="vi3Jv+eE1IUq568daRQUvxqCqeRXhq6aRD/4zXXbb+kPavraWKZvLXQdeK6jpJKFtxbPnJLeFF8vrgGGJ83GTA==" saltValue="/HT4zq5CGbZhgu7GIR/o/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552</v>
      </c>
      <c r="G46" s="8" t="s">
        <v>553</v>
      </c>
      <c r="H46" s="8" t="s">
        <v>554</v>
      </c>
      <c r="I46" s="8" t="s">
        <v>555</v>
      </c>
      <c r="J46" s="9" t="s">
        <v>556</v>
      </c>
    </row>
    <row r="47" spans="2:10" ht="57.75" customHeight="1" x14ac:dyDescent="0.2">
      <c r="B47" s="10"/>
      <c r="C47" s="1139" t="s">
        <v>3</v>
      </c>
      <c r="D47" s="1139"/>
      <c r="E47" s="1140"/>
      <c r="F47" s="11">
        <v>1.83</v>
      </c>
      <c r="G47" s="12">
        <v>2.11</v>
      </c>
      <c r="H47" s="12">
        <v>2.5</v>
      </c>
      <c r="I47" s="12">
        <v>3.91</v>
      </c>
      <c r="J47" s="13">
        <v>6.88</v>
      </c>
    </row>
    <row r="48" spans="2:10" ht="57.75" customHeight="1" x14ac:dyDescent="0.2">
      <c r="B48" s="14"/>
      <c r="C48" s="1141" t="s">
        <v>4</v>
      </c>
      <c r="D48" s="1141"/>
      <c r="E48" s="1142"/>
      <c r="F48" s="15">
        <v>2.11</v>
      </c>
      <c r="G48" s="16">
        <v>0.86</v>
      </c>
      <c r="H48" s="16">
        <v>3.05</v>
      </c>
      <c r="I48" s="16">
        <v>5.25</v>
      </c>
      <c r="J48" s="17">
        <v>4.76</v>
      </c>
    </row>
    <row r="49" spans="2:10" ht="57.75" customHeight="1" thickBot="1" x14ac:dyDescent="0.25">
      <c r="B49" s="18"/>
      <c r="C49" s="1143" t="s">
        <v>5</v>
      </c>
      <c r="D49" s="1143"/>
      <c r="E49" s="1144"/>
      <c r="F49" s="19">
        <v>1.6</v>
      </c>
      <c r="G49" s="20" t="s">
        <v>557</v>
      </c>
      <c r="H49" s="20">
        <v>2.63</v>
      </c>
      <c r="I49" s="20">
        <v>3.77</v>
      </c>
      <c r="J49" s="21">
        <v>2.33</v>
      </c>
    </row>
    <row r="50" spans="2:10" ht="13" x14ac:dyDescent="0.2"/>
  </sheetData>
  <sheetProtection algorithmName="SHA-512" hashValue="vmf8VQMJMB1xuB1igVPv/2hr/tOHCkRpdGqzAvr0JoF4T5c/85ZxE46QZVi3pggtKQI99l9pQoxRBMLAz/cDyQ==" saltValue="LPZs5VlynuTeWHfCtzyv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obi22026</cp:lastModifiedBy>
  <cp:lastPrinted>2024-03-21T11:17:36Z</cp:lastPrinted>
  <dcterms:created xsi:type="dcterms:W3CDTF">2024-03-14T00:33:38Z</dcterms:created>
  <dcterms:modified xsi:type="dcterms:W3CDTF">2024-03-22T01:22:19Z</dcterms:modified>
  <cp:category/>
</cp:coreProperties>
</file>