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新公会計制度\通知・照会・その他\R05\20231004_【照会】令和3年度財政状況資料集の作成について\"/>
    </mc:Choice>
  </mc:AlternateContent>
  <bookViews>
    <workbookView xWindow="0" yWindow="0" windowWidth="26910" windowHeight="12255" firstSheet="11"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<sst xmlns="http://schemas.openxmlformats.org/spreadsheetml/2006/main" count="1064" uniqueCount="595">
  <si>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</si>
  <si>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</si>
  <si>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</si>
  <si>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</si>
  <si>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</si>
  <si>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</si>
  <si>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</si>
  <si>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</si>
  <si>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</si>
  <si>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</si>
  <si>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</si>
  <si>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</si>
  <si>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</si>
  <si>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</si>
  <si>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</si>
  <si>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</si>
  <si>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</si>
  <si>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</si>
  <si>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</si>
  <si>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</si>
  <si>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</si>
  <si>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</si>
  <si>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</si>
  <si>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</si>
  <si>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</si>
  <si>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</si>
  <si>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</si>
  <si>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</si>
  <si>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</si>
  <si>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</si>
  <si>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</si>
  <si>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</si>
  <si>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</si>
  <si>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</si>
  <si>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</si>
  <si>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</si>
  <si>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</si>
  <si>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</si>
  <si>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</si>
  <si>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</si>
  <si>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</si>
  <si>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</si>
  <si>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</si>
  <si>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</si>
  <si>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</si>
  <si>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</si>
  <si>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</si>
  <si>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</si>
  <si>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</si>
  <si>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</si>
  <si>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</si>
  <si>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</si>
  <si>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</si>
  <si>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</si>
  <si>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</si>
  <si>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</si>
  <si>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</si>
  <si>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</si>
  <si>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</si>
  <si>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</si>
  <si>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</si>
  <si>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</si>
  <si>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</si>
  <si>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</si>
  <si>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</si>
  <si>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</si>
  <si>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</si>
  <si>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</si>
  <si>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</si>
  <si>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</si>
  <si>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</si>
  <si>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</si>
  <si>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</si>
  <si>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</si>
  <si>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</si>
  <si>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</si>
  <si>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</si>
  <si>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</si>
  <si>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</si>
  <si>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</si>
  <si>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</si>
  <si>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</si>
  <si>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</si>
  <si>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</si>
  <si>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</si>
  <si>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</si>
  <si>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</si>
  <si>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</si>
  <si>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</si>
  <si>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</si>
  <si>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</si>
  <si>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</si>
  <si>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</si>
  <si>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</si>
  <si>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</si>
  <si>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</si>
  <si>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</si>
  <si>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</si>
  <si>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帯広市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</si>
  <si>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</si>
  <si>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</si>
  <si>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</si>
  <si>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</si>
  <si>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</si>
  <si>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</si>
  <si>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</si>
  <si>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</si>
  <si>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</si>
  <si>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</si>
  <si>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</si>
  <si>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</si>
  <si>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</si>
  <si>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</si>
  <si>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</si>
  <si>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</si>
  <si>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</si>
  <si>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</si>
  <si>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</si>
  <si>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</si>
  <si>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</si>
  <si>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</si>
  <si>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</si>
  <si>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</si>
  <si>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</si>
  <si>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</si>
  <si>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</si>
  <si>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</si>
  <si>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</si>
  <si>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</si>
  <si>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</si>
  <si>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</si>
  <si>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</si>
  <si>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</si>
  <si>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</si>
  <si>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</si>
  <si>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</si>
  <si>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</si>
  <si>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</si>
  <si>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</si>
  <si>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</si>
  <si>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</si>
  <si>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</si>
  <si>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</si>
  <si>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</si>
  <si>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</si>
  <si>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</si>
  <si>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</si>
  <si>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</si>
  <si>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</si>
  <si>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</si>
  <si>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</si>
  <si>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</si>
  <si>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</si>
  <si>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</si>
  <si>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</si>
  <si>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</si>
  <si>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</si>
  <si>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</si>
  <si>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</si>
  <si>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</si>
  <si>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</si>
  <si>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</si>
  <si>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</si>
  <si>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</si>
  <si>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</si>
  <si>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</si>
  <si>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</si>
  <si>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</si>
  <si>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</si>
  <si>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</si>
  <si>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</si>
  <si>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</si>
  <si>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</si>
  <si>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</si>
  <si>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</si>
  <si>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</si>
  <si>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</si>
  <si>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</si>
  <si>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</si>
  <si>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</si>
  <si>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</si>
  <si>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</si>
  <si>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</si>
  <si>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</si>
  <si>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</si>
  <si>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</si>
  <si>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</si>
  <si>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</si>
  <si>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</si>
  <si>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</si>
  <si>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</si>
  <si>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</si>
  <si>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</si>
  <si>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</si>
  <si>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</si>
  <si>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</si>
  <si>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</si>
  <si>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</si>
  <si>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</si>
  <si>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</si>
  <si>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</si>
  <si>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</si>
  <si>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</si>
  <si>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</si>
  <si>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</si>
  <si>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</si>
  <si>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</si>
  <si>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</si>
  <si>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</si>
  <si>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</si>
  <si>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</si>
  <si>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</si>
  <si>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</si>
  <si>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北海道帯広市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</si>
  <si>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</si>
  <si>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</si>
  <si>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</si>
  <si>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</si>
  <si>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</si>
  <si>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</si>
  <si>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</si>
  <si>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</si>
  <si>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</si>
  <si>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</si>
  <si>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</si>
  <si>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</si>
  <si>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</si>
  <si>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</si>
  <si>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</si>
  <si>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</si>
  <si>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</si>
  <si>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</si>
  <si>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</si>
  <si>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</si>
  <si>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</si>
  <si>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</si>
  <si>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</si>
  <si>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</si>
  <si>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</si>
  <si>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</si>
  <si>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</si>
  <si>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</si>
  <si>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</si>
  <si>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</si>
  <si>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</si>
  <si>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</si>
  <si>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</si>
  <si>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</si>
  <si>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</si>
  <si>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</si>
  <si>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</si>
  <si>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</si>
  <si>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</si>
  <si>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</si>
  <si>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</si>
  <si>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</si>
  <si>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</si>
  <si>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</si>
  <si>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</si>
  <si>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</si>
  <si>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</si>
  <si>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</si>
  <si>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</si>
  <si>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</si>
  <si>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</si>
  <si>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</si>
  <si>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</si>
  <si>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</si>
  <si>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</si>
  <si>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</si>
  <si>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</si>
  <si>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</si>
  <si>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</si>
  <si>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</si>
  <si>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</si>
  <si>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</si>
  <si>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</si>
  <si>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</si>
  <si>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</si>
  <si>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</si>
  <si>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</si>
  <si>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</si>
  <si>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</si>
  <si>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</si>
  <si>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</si>
  <si>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</si>
  <si>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</si>
  <si>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</si>
  <si>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</si>
  <si>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</si>
  <si>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</si>
  <si>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</si>
  <si>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</si>
  <si>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</si>
  <si>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</si>
  <si>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</si>
  <si>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</si>
  <si>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</si>
  <si>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</si>
  <si>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</si>
  <si>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</si>
  <si>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</si>
  <si>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</si>
  <si>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</si>
  <si>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</si>
  <si>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</si>
  <si>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</si>
  <si>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</si>
  <si>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</si>
  <si>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</si>
  <si>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</si>
  <si>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</si>
  <si>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</si>
  <si>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</si>
  <si>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</si>
  <si>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</si>
  <si>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</si>
  <si>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</si>
  <si>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</si>
  <si>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</si>
  <si>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</si>
  <si>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</si>
  <si>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</si>
  <si>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</si>
  <si>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</si>
  <si>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</si>
  <si>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</si>
  <si>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</si>
  <si>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</si>
  <si>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</si>
  <si>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</si>
  <si>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</si>
  <si>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</si>
  <si>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</si>
  <si>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</si>
  <si>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</si>
  <si>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</si>
  <si>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</si>
  <si>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</si>
  <si>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</si>
  <si>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</si>
  <si>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</si>
  <si>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</si>
  <si>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</si>
  <si>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</si>
  <si>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</si>
  <si>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</si>
  <si>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</si>
  <si>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</si>
  <si>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</si>
  <si>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</si>
  <si>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</si>
  <si>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</si>
  <si>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</si>
  <si>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</si>
  <si>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</si>
  <si>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</si>
  <si>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</si>
  <si>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</si>
  <si>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</si>
  <si>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</si>
  <si>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</si>
  <si>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</si>
  <si>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</si>
  <si>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</si>
  <si>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</si>
  <si>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</si>
  <si>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北海道帯広市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</si>
  <si>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</si>
  <si>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</si>
  <si>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</si>
  <si>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</si>
  <si>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</si>
  <si>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</si>
  <si>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</si>
  <si>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</si>
  <si>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</si>
  <si>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</si>
  <si>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</si>
  <si>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</si>
  <si>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</si>
  <si>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</si>
  <si>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</si>
  <si>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</si>
  <si>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</si>
  <si>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</si>
  <si>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</si>
  <si>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</si>
  <si>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中島霊園事業会計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</si>
  <si>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</si>
  <si>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</si>
  <si>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</si>
  <si>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</si>
  <si>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</si>
  <si>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</si>
  <si>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</si>
  <si>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</si>
  <si>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</si>
  <si>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</si>
  <si>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</si>
  <si>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</si>
  <si>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</si>
  <si>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</si>
  <si>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後期高齢者医療会計</t>
    <phoneticPr fontId="5"/>
  </si>
  <si>
    <t>介護保険会計</t>
    <phoneticPr fontId="5"/>
  </si>
  <si>
    <t>ばんえい競馬会計</t>
    <phoneticPr fontId="5"/>
  </si>
  <si>
    <t>駐車場事業会計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</si>
  <si>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</si>
  <si>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</si>
  <si>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</si>
  <si>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</si>
  <si>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</si>
  <si>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</si>
  <si>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</si>
  <si>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</si>
  <si>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</si>
  <si>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</si>
  <si>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</si>
  <si>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</si>
  <si>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</si>
  <si>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</si>
  <si>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</si>
  <si>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</si>
  <si>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</si>
  <si>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</si>
  <si>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</si>
  <si>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</si>
  <si>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</si>
  <si>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</si>
  <si>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</si>
  <si>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</si>
  <si>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</si>
  <si>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</si>
  <si>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</si>
  <si>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</si>
  <si>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</si>
  <si>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</si>
  <si>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</si>
  <si>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</si>
  <si>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</si>
  <si>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</si>
  <si>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</si>
  <si>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</si>
  <si>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</si>
  <si>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</si>
  <si>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</si>
  <si>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</si>
  <si>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</si>
  <si>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</si>
  <si>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</si>
  <si>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</si>
  <si>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</si>
  <si>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</si>
  <si>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</si>
  <si>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</si>
  <si>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</si>
  <si>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</si>
  <si>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</si>
  <si>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</si>
  <si>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</si>
  <si>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</si>
  <si>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</si>
  <si>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</si>
  <si>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</si>
  <si>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</si>
  <si>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</si>
  <si>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</si>
  <si>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</si>
  <si>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</si>
  <si>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</si>
  <si>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</si>
  <si>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</si>
  <si>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</si>
  <si>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</si>
  <si>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</si>
  <si>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</si>
  <si>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</si>
  <si>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</si>
  <si>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</si>
  <si>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</si>
  <si>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</si>
  <si>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</si>
  <si>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</si>
  <si>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</si>
  <si>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</si>
  <si>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</si>
  <si>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</si>
  <si>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</si>
  <si>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</si>
  <si>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</si>
  <si>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</si>
  <si>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</si>
  <si>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</si>
  <si>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</si>
  <si>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</si>
  <si>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</si>
  <si>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</si>
  <si>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</si>
  <si>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</si>
  <si>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</si>
  <si>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</si>
  <si>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</si>
  <si>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</si>
  <si>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</si>
  <si>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</si>
  <si>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</si>
  <si>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</si>
  <si>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</si>
  <si>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</si>
  <si>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</si>
  <si>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</si>
  <si>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</si>
  <si>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</si>
  <si>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</si>
  <si>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</si>
  <si>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</si>
  <si>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</si>
  <si>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</si>
  <si>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</si>
  <si>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</si>
  <si>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</si>
  <si>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</si>
  <si>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</si>
  <si>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</si>
  <si>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</si>
  <si>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</si>
  <si>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</si>
  <si>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</si>
  <si>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</si>
  <si>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</si>
  <si>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</si>
  <si>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</si>
  <si>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</si>
  <si>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</si>
  <si>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</si>
  <si>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</si>
  <si>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</si>
  <si>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</si>
  <si>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</si>
  <si>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</si>
  <si>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</si>
  <si>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</si>
  <si>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</si>
  <si>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</si>
  <si>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</si>
  <si>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</si>
  <si>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</si>
  <si>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</si>
  <si>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</si>
  <si>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</si>
  <si>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</si>
  <si>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</si>
  <si>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0.85</t>
  </si>
  <si>
    <t>▲ 0.97</t>
  </si>
  <si>
    <t>水道事業会計</t>
  </si>
  <si>
    <t>一般会計</t>
  </si>
  <si>
    <t>下水道事業会計</t>
  </si>
  <si>
    <t>介護保険会計</t>
  </si>
  <si>
    <t>ばんえい競馬会計</t>
  </si>
  <si>
    <t>国民健康保険会計</t>
  </si>
  <si>
    <t>後期高齢者医療会計</t>
  </si>
  <si>
    <t>中島霊園事業会計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</si>
  <si>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</si>
  <si>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</si>
  <si>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</si>
  <si>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</si>
  <si>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</si>
  <si>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</si>
  <si>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</si>
  <si>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</si>
  <si>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とかち広域消防事務組合</t>
    <rPh sb="3" eb="5">
      <t>コウイキ</t>
    </rPh>
    <rPh sb="5" eb="7">
      <t>ショウボウ</t>
    </rPh>
    <rPh sb="7" eb="9">
      <t>ジム</t>
    </rPh>
    <rPh sb="9" eb="11">
      <t>クミアイ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</si>
  <si>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</si>
  <si>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</si>
  <si>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法適用</t>
    <rPh sb="0" eb="1">
      <t>ホウ</t>
    </rPh>
    <rPh sb="1" eb="3">
      <t>テキヨウ</t>
    </rPh>
    <phoneticPr fontId="2"/>
  </si>
  <si>
    <t>帯広市休日夜間急病対策協会</t>
    <rPh sb="0" eb="3">
      <t>オビヒロシ</t>
    </rPh>
    <rPh sb="3" eb="5">
      <t>キュウジツ</t>
    </rPh>
    <rPh sb="5" eb="7">
      <t>ヤカン</t>
    </rPh>
    <rPh sb="7" eb="9">
      <t>キュウビョウ</t>
    </rPh>
    <rPh sb="9" eb="11">
      <t>タイサク</t>
    </rPh>
    <rPh sb="11" eb="13">
      <t>キョウカイ</t>
    </rPh>
    <phoneticPr fontId="2"/>
  </si>
  <si>
    <t>帯広市文化スポーツ振興財団</t>
    <rPh sb="0" eb="3">
      <t>オビヒロシ</t>
    </rPh>
    <rPh sb="3" eb="5">
      <t>ブンカ</t>
    </rPh>
    <rPh sb="9" eb="11">
      <t>シンコウ</t>
    </rPh>
    <rPh sb="11" eb="13">
      <t>ザイダン</t>
    </rPh>
    <phoneticPr fontId="2"/>
  </si>
  <si>
    <t>帯広市農業振興公社</t>
    <rPh sb="0" eb="3">
      <t>オビヒロシ</t>
    </rPh>
    <rPh sb="3" eb="5">
      <t>ノウギョウ</t>
    </rPh>
    <rPh sb="5" eb="7">
      <t>シンコウ</t>
    </rPh>
    <rPh sb="7" eb="9">
      <t>コウシャ</t>
    </rPh>
    <phoneticPr fontId="2"/>
  </si>
  <si>
    <t>帯広市土地開発公社</t>
    <rPh sb="0" eb="3">
      <t>オビヒロシ</t>
    </rPh>
    <rPh sb="3" eb="5">
      <t>トチ</t>
    </rPh>
    <rPh sb="5" eb="7">
      <t>カイハツ</t>
    </rPh>
    <rPh sb="7" eb="9">
      <t>コウシャ</t>
    </rPh>
    <phoneticPr fontId="2"/>
  </si>
  <si>
    <t>高等教育整備基金</t>
  </si>
  <si>
    <t>商工観光振興基金</t>
  </si>
  <si>
    <t>都市開発基金</t>
  </si>
  <si>
    <t>国際親善交流基金</t>
  </si>
  <si>
    <t>おびひろ動物園ゆめ基金</t>
    <rPh sb="4" eb="7">
      <t>ドウブツエン</t>
    </rPh>
    <rPh sb="9" eb="11">
      <t>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</si>
  <si>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</si>
  <si>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</si>
  <si>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</si>
  <si>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などの負債額が大きいため、類似団体に比べて高い水準にあります。また、有形固定資産減価償却率については、道路などのインフラ資産に係る工作物の減価償却累計額が大きく類似団体より高い水準にあるため、今後は将来負担の抑制を図りながらも、老朽資産の更新を行っていく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</si>
  <si>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</si>
  <si>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</si>
  <si>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</si>
  <si>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</si>
  <si>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</si>
  <si>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</si>
  <si>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３年度の将来負担比率は、市債残高等の減少のため15.8ポイント改善しており、実質公債費比率は0.3ポイント改善しました。いずれの指標も類似団体に比べて高い水準にあり、引き続き健全な財政運営に努めていく必要があります。</t>
    <rPh sb="17" eb="19">
      <t>ザンダカ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</si>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</sst>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57604</c:v>
                </c:pt>
              </c:numCache>
            </c:numRef>
          </c:val>
          <c:smooth val="0"/>
          <c:extLst>
            <c:ext xmlns:c16="http://schemas.microsoft.com/office/drawing/2014/chart" uri="{C3380CC4-5D6E-409C-BE32-E72D297353CC}">
              <c16:uniqueId val="{00000000-7015-4E92-B1DC-49C228BEF5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40178</c:v>
                </c:pt>
                <c:pt idx="1">
                  <c:v>39011</c:v>
                </c:pt>
                <c:pt idx="2">
                  <c:v>54963</c:v>
                </c:pt>
                <c:pt idx="3">
                  <c:v>46637</c:v>
                </c:pt>
                <c:pt idx="4">
                  <c:v>53382</c:v>
                </c:pt>
              </c:numCache>
            </c:numRef>
          </c:val>
          <c:smooth val="0"/>
          <c:extLst>
            <c:ext xmlns:c16="http://schemas.microsoft.com/office/drawing/2014/chart" uri="{C3380CC4-5D6E-409C-BE32-E72D297353CC}">
              <c16:uniqueId val="{00000001-7015-4E92-B1DC-49C228BEF5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1.02</c:v>
                </c:pt>
                <c:pt idx="1">
                  <c:v>2.11</c:v>
                </c:pt>
                <c:pt idx="2">
                  <c:v>0.86</c:v>
                </c:pt>
                <c:pt idx="3">
                  <c:v>3.05</c:v>
                </c:pt>
                <c:pt idx="4">
                  <c:v>5.25</c:v>
                </c:pt>
              </c:numCache>
            </c:numRef>
          </c:val>
          <c:extLst>
            <c:ext xmlns:c16="http://schemas.microsoft.com/office/drawing/2014/chart" uri="{C3380CC4-5D6E-409C-BE32-E72D297353CC}">
              <c16:uniqueId val="{00000000-0224-4C0D-9102-FF3EBA5AFA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1.31</c:v>
                </c:pt>
                <c:pt idx="1">
                  <c:v>1.83</c:v>
                </c:pt>
                <c:pt idx="2">
                  <c:v>2.11</c:v>
                </c:pt>
                <c:pt idx="3">
                  <c:v>2.5</c:v>
                </c:pt>
                <c:pt idx="4">
                  <c:v>3.91</c:v>
                </c:pt>
              </c:numCache>
            </c:numRef>
          </c:val>
          <c:extLst>
            <c:ext xmlns:c16="http://schemas.microsoft.com/office/drawing/2014/chart" uri="{C3380CC4-5D6E-409C-BE32-E72D297353CC}">
              <c16:uniqueId val="{00000001-0224-4C0D-9102-FF3EBA5AFA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-0.85</c:v>
                </c:pt>
                <c:pt idx="1">
                  <c:v>1.6</c:v>
                </c:pt>
                <c:pt idx="2">
                  <c:v>-0.97</c:v>
                </c:pt>
                <c:pt idx="3">
                  <c:v>2.63</c:v>
                </c:pt>
                <c:pt idx="4">
                  <c:v>3.77</c:v>
                </c:pt>
              </c:numCache>
            </c:numRef>
          </c:val>
          <c:smooth val="0"/>
          <c:extLst>
            <c:ext xmlns:c16="http://schemas.microsoft.com/office/drawing/2014/chart" uri="{C3380CC4-5D6E-409C-BE32-E72D297353CC}">
              <c16:uniqueId val="{00000002-0224-4C0D-9102-FF3EBA5AFA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0-73DE-42E3-A1F1-4B4150518E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DE-42E3-A1F1-4B4150518E6F}"/>
            </c:ext>
          </c:extLst>
        </c:ser>
        <c:ser>
          <c:idx val="2"/>
          <c:order val="2"/>
          <c:tx>
            <c:strRef>
              <c:f>データシート!$A$29</c:f>
              <c:strCache>
                <c:ptCount val="1"/>
                <c:pt idx="0">
                  <c:v>中島霊園事業会計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3DE-42E3-A1F1-4B4150518E6F}"/>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0.21</c:v>
                </c:pt>
                <c:pt idx="4">
                  <c:v>#N/A</c:v>
                </c:pt>
                <c:pt idx="5">
                  <c:v>0.21</c:v>
                </c:pt>
                <c:pt idx="6">
                  <c:v>#N/A</c:v>
                </c:pt>
                <c:pt idx="7">
                  <c:v>0.22</c:v>
                </c:pt>
                <c:pt idx="8">
                  <c:v>#N/A</c:v>
                </c:pt>
                <c:pt idx="9">
                  <c:v>0.21</c:v>
                </c:pt>
              </c:numCache>
            </c:numRef>
          </c:val>
          <c:extLst>
            <c:ext xmlns:c16="http://schemas.microsoft.com/office/drawing/2014/chart" uri="{C3380CC4-5D6E-409C-BE32-E72D297353CC}">
              <c16:uniqueId val="{00000003-73DE-42E3-A1F1-4B4150518E6F}"/>
            </c:ext>
          </c:extLst>
        </c:ser>
        <c:ser>
          <c:idx val="4"/>
          <c:order val="4"/>
          <c:tx>
            <c:strRef>
              <c:f>データシート!$A$31</c:f>
              <c:strCache>
                <c:ptCount val="1"/>
                <c:pt idx="0">
                  <c:v>国民健康保険会計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1.57</c:v>
                </c:pt>
                <c:pt idx="2">
                  <c:v>#N/A</c:v>
                </c:pt>
                <c:pt idx="3">
                  <c:v>0.48</c:v>
                </c:pt>
                <c:pt idx="4">
                  <c:v>#N/A</c:v>
                </c:pt>
                <c:pt idx="5">
                  <c:v>0.67</c:v>
                </c:pt>
                <c:pt idx="6">
                  <c:v>#N/A</c:v>
                </c:pt>
                <c:pt idx="7">
                  <c:v>0.48</c:v>
                </c:pt>
                <c:pt idx="8">
                  <c:v>#N/A</c:v>
                </c:pt>
                <c:pt idx="9">
                  <c:v>0.21</c:v>
                </c:pt>
              </c:numCache>
            </c:numRef>
          </c:val>
          <c:extLst>
            <c:ext xmlns:c16="http://schemas.microsoft.com/office/drawing/2014/chart" uri="{C3380CC4-5D6E-409C-BE32-E72D297353CC}">
              <c16:uniqueId val="{00000004-73DE-42E3-A1F1-4B4150518E6F}"/>
            </c:ext>
          </c:extLst>
        </c:ser>
        <c:ser>
          <c:idx val="5"/>
          <c:order val="5"/>
          <c:tx>
            <c:strRef>
              <c:f>データシート!$A$32</c:f>
              <c:strCache>
                <c:ptCount val="1"/>
                <c:pt idx="0">
                  <c:v>ばんえい競馬会計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0.16</c:v>
                </c:pt>
                <c:pt idx="4">
                  <c:v>#N/A</c:v>
                </c:pt>
                <c:pt idx="5">
                  <c:v>0.16</c:v>
                </c:pt>
                <c:pt idx="6">
                  <c:v>#N/A</c:v>
                </c:pt>
                <c:pt idx="7">
                  <c:v>0.85</c:v>
                </c:pt>
                <c:pt idx="8">
                  <c:v>#N/A</c:v>
                </c:pt>
                <c:pt idx="9">
                  <c:v>0.36</c:v>
                </c:pt>
              </c:numCache>
            </c:numRef>
          </c:val>
          <c:extLst>
            <c:ext xmlns:c16="http://schemas.microsoft.com/office/drawing/2014/chart" uri="{C3380CC4-5D6E-409C-BE32-E72D297353CC}">
              <c16:uniqueId val="{00000005-73DE-42E3-A1F1-4B4150518E6F}"/>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1.2</c:v>
                </c:pt>
                <c:pt idx="4">
                  <c:v>#N/A</c:v>
                </c:pt>
                <c:pt idx="5">
                  <c:v>0.78</c:v>
                </c:pt>
                <c:pt idx="6">
                  <c:v>#N/A</c:v>
                </c:pt>
                <c:pt idx="7">
                  <c:v>1.1499999999999999</c:v>
                </c:pt>
                <c:pt idx="8">
                  <c:v>#N/A</c:v>
                </c:pt>
                <c:pt idx="9">
                  <c:v>1.1499999999999999</c:v>
                </c:pt>
              </c:numCache>
            </c:numRef>
          </c:val>
          <c:extLst>
            <c:ext xmlns:c16="http://schemas.microsoft.com/office/drawing/2014/chart" uri="{C3380CC4-5D6E-409C-BE32-E72D297353CC}">
              <c16:uniqueId val="{00000006-73DE-42E3-A1F1-4B4150518E6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2.44</c:v>
                </c:pt>
                <c:pt idx="2">
                  <c:v>#N/A</c:v>
                </c:pt>
                <c:pt idx="3">
                  <c:v>2.66</c:v>
                </c:pt>
                <c:pt idx="4">
                  <c:v>#N/A</c:v>
                </c:pt>
                <c:pt idx="5">
                  <c:v>2.76</c:v>
                </c:pt>
                <c:pt idx="6">
                  <c:v>#N/A</c:v>
                </c:pt>
                <c:pt idx="7">
                  <c:v>3.22</c:v>
                </c:pt>
                <c:pt idx="8">
                  <c:v>#N/A</c:v>
                </c:pt>
                <c:pt idx="9">
                  <c:v>3.51</c:v>
                </c:pt>
              </c:numCache>
            </c:numRef>
          </c:val>
          <c:extLst>
            <c:ext xmlns:c16="http://schemas.microsoft.com/office/drawing/2014/chart" uri="{C3380CC4-5D6E-409C-BE32-E72D297353CC}">
              <c16:uniqueId val="{00000007-73DE-42E3-A1F1-4B4150518E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1.02</c:v>
                </c:pt>
                <c:pt idx="2">
                  <c:v>#N/A</c:v>
                </c:pt>
                <c:pt idx="3">
                  <c:v>2.1</c:v>
                </c:pt>
                <c:pt idx="4">
                  <c:v>#N/A</c:v>
                </c:pt>
                <c:pt idx="5">
                  <c:v>0.85</c:v>
                </c:pt>
                <c:pt idx="6">
                  <c:v>#N/A</c:v>
                </c:pt>
                <c:pt idx="7">
                  <c:v>3.05</c:v>
                </c:pt>
                <c:pt idx="8">
                  <c:v>#N/A</c:v>
                </c:pt>
                <c:pt idx="9">
                  <c:v>5.25</c:v>
                </c:pt>
              </c:numCache>
            </c:numRef>
          </c:val>
          <c:extLst>
            <c:ext xmlns:c16="http://schemas.microsoft.com/office/drawing/2014/chart" uri="{C3380CC4-5D6E-409C-BE32-E72D297353CC}">
              <c16:uniqueId val="{00000008-73DE-42E3-A1F1-4B4150518E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5.43</c:v>
                </c:pt>
                <c:pt idx="2">
                  <c:v>#N/A</c:v>
                </c:pt>
                <c:pt idx="3">
                  <c:v>5.56</c:v>
                </c:pt>
                <c:pt idx="4">
                  <c:v>#N/A</c:v>
                </c:pt>
                <c:pt idx="5">
                  <c:v>5.67</c:v>
                </c:pt>
                <c:pt idx="6">
                  <c:v>#N/A</c:v>
                </c:pt>
                <c:pt idx="7">
                  <c:v>6</c:v>
                </c:pt>
                <c:pt idx="8">
                  <c:v>#N/A</c:v>
                </c:pt>
                <c:pt idx="9">
                  <c:v>5.52</c:v>
                </c:pt>
              </c:numCache>
            </c:numRef>
          </c:val>
          <c:extLst>
            <c:ext xmlns:c16="http://schemas.microsoft.com/office/drawing/2014/chart" uri="{C3380CC4-5D6E-409C-BE32-E72D297353CC}">
              <c16:uniqueId val="{00000009-73DE-42E3-A1F1-4B4150518E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7658</c:v>
                </c:pt>
                <c:pt idx="5">
                  <c:v>7517</c:v>
                </c:pt>
                <c:pt idx="8">
                  <c:v>7435</c:v>
                </c:pt>
                <c:pt idx="11">
                  <c:v>7263</c:v>
                </c:pt>
                <c:pt idx="14">
                  <c:v>7168</c:v>
                </c:pt>
              </c:numCache>
            </c:numRef>
          </c:val>
          <c:extLst>
            <c:ext xmlns:c16="http://schemas.microsoft.com/office/drawing/2014/chart" uri="{C3380CC4-5D6E-409C-BE32-E72D297353CC}">
              <c16:uniqueId val="{00000000-096C-472B-865F-0E039C3D34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6C-472B-865F-0E039C3D34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520</c:v>
                </c:pt>
                <c:pt idx="3">
                  <c:v>476</c:v>
                </c:pt>
                <c:pt idx="6">
                  <c:v>531</c:v>
                </c:pt>
                <c:pt idx="9">
                  <c:v>674</c:v>
                </c:pt>
                <c:pt idx="12">
                  <c:v>674</c:v>
                </c:pt>
              </c:numCache>
            </c:numRef>
          </c:val>
          <c:extLst>
            <c:ext xmlns:c16="http://schemas.microsoft.com/office/drawing/2014/chart" uri="{C3380CC4-5D6E-409C-BE32-E72D297353CC}">
              <c16:uniqueId val="{00000002-096C-472B-865F-0E039C3D34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251</c:v>
                </c:pt>
                <c:pt idx="3">
                  <c:v>246</c:v>
                </c:pt>
                <c:pt idx="6">
                  <c:v>214</c:v>
                </c:pt>
                <c:pt idx="9">
                  <c:v>205</c:v>
                </c:pt>
                <c:pt idx="12">
                  <c:v>200</c:v>
                </c:pt>
              </c:numCache>
            </c:numRef>
          </c:val>
          <c:extLst>
            <c:ext xmlns:c16="http://schemas.microsoft.com/office/drawing/2014/chart" uri="{C3380CC4-5D6E-409C-BE32-E72D297353CC}">
              <c16:uniqueId val="{00000003-096C-472B-865F-0E039C3D34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1005</c:v>
                </c:pt>
                <c:pt idx="3">
                  <c:v>1000</c:v>
                </c:pt>
                <c:pt idx="6">
                  <c:v>991</c:v>
                </c:pt>
                <c:pt idx="9">
                  <c:v>1034</c:v>
                </c:pt>
                <c:pt idx="12">
                  <c:v>1018</c:v>
                </c:pt>
              </c:numCache>
            </c:numRef>
          </c:val>
          <c:extLst>
            <c:ext xmlns:c16="http://schemas.microsoft.com/office/drawing/2014/chart" uri="{C3380CC4-5D6E-409C-BE32-E72D297353CC}">
              <c16:uniqueId val="{00000004-096C-472B-865F-0E039C3D34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7</c:v>
                </c:pt>
                <c:pt idx="6">
                  <c:v>0</c:v>
                </c:pt>
                <c:pt idx="9">
                  <c:v>0</c:v>
                </c:pt>
                <c:pt idx="12">
                  <c:v>13</c:v>
                </c:pt>
              </c:numCache>
            </c:numRef>
          </c:val>
          <c:extLst>
            <c:ext xmlns:c16="http://schemas.microsoft.com/office/drawing/2014/chart" uri="{C3380CC4-5D6E-409C-BE32-E72D297353CC}">
              <c16:uniqueId val="{00000005-096C-472B-865F-0E039C3D34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19</c:v>
                </c:pt>
                <c:pt idx="3">
                  <c:v>26</c:v>
                </c:pt>
                <c:pt idx="6">
                  <c:v>0</c:v>
                </c:pt>
                <c:pt idx="9">
                  <c:v>0</c:v>
                </c:pt>
                <c:pt idx="12">
                  <c:v>0</c:v>
                </c:pt>
              </c:numCache>
            </c:numRef>
          </c:val>
          <c:extLst>
            <c:ext xmlns:c16="http://schemas.microsoft.com/office/drawing/2014/chart" uri="{C3380CC4-5D6E-409C-BE32-E72D297353CC}">
              <c16:uniqueId val="{00000006-096C-472B-865F-0E039C3D34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9085</c:v>
                </c:pt>
                <c:pt idx="3">
                  <c:v>8970</c:v>
                </c:pt>
                <c:pt idx="6">
                  <c:v>8862</c:v>
                </c:pt>
                <c:pt idx="9">
                  <c:v>8487</c:v>
                </c:pt>
                <c:pt idx="12">
                  <c:v>8335</c:v>
                </c:pt>
              </c:numCache>
            </c:numRef>
          </c:val>
          <c:extLst>
            <c:ext xmlns:c16="http://schemas.microsoft.com/office/drawing/2014/chart" uri="{C3380CC4-5D6E-409C-BE32-E72D297353CC}">
              <c16:uniqueId val="{00000007-096C-472B-865F-0E039C3D34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3235</c:v>
                </c:pt>
                <c:pt idx="2">
                  <c:v>#N/A</c:v>
                </c:pt>
                <c:pt idx="3">
                  <c:v>#N/A</c:v>
                </c:pt>
                <c:pt idx="4">
                  <c:v>3208</c:v>
                </c:pt>
                <c:pt idx="5">
                  <c:v>#N/A</c:v>
                </c:pt>
                <c:pt idx="6">
                  <c:v>#N/A</c:v>
                </c:pt>
                <c:pt idx="7">
                  <c:v>3163</c:v>
                </c:pt>
                <c:pt idx="8">
                  <c:v>#N/A</c:v>
                </c:pt>
                <c:pt idx="9">
                  <c:v>#N/A</c:v>
                </c:pt>
                <c:pt idx="10">
                  <c:v>3137</c:v>
                </c:pt>
                <c:pt idx="11">
                  <c:v>#N/A</c:v>
                </c:pt>
                <c:pt idx="12">
                  <c:v>#N/A</c:v>
                </c:pt>
                <c:pt idx="13">
                  <c:v>3072</c:v>
                </c:pt>
                <c:pt idx="14">
                  <c:v>#N/A</c:v>
                </c:pt>
              </c:numCache>
            </c:numRef>
          </c:val>
          <c:smooth val="0"/>
          <c:extLst>
            <c:ext xmlns:c16="http://schemas.microsoft.com/office/drawing/2014/chart" uri="{C3380CC4-5D6E-409C-BE32-E72D297353CC}">
              <c16:uniqueId val="{00000008-096C-472B-865F-0E039C3D34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54076</c:v>
                </c:pt>
                <c:pt idx="5">
                  <c:v>52858</c:v>
                </c:pt>
                <c:pt idx="8">
                  <c:v>51377</c:v>
                </c:pt>
                <c:pt idx="11">
                  <c:v>51641</c:v>
                </c:pt>
                <c:pt idx="14">
                  <c:v>50055</c:v>
                </c:pt>
              </c:numCache>
            </c:numRef>
          </c:val>
          <c:extLst>
            <c:ext xmlns:c16="http://schemas.microsoft.com/office/drawing/2014/chart" uri="{C3380CC4-5D6E-409C-BE32-E72D297353CC}">
              <c16:uniqueId val="{00000000-0B8E-4456-B82F-D1BF947E39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20680</c:v>
                </c:pt>
                <c:pt idx="5">
                  <c:v>21085</c:v>
                </c:pt>
                <c:pt idx="8">
                  <c:v>20879</c:v>
                </c:pt>
                <c:pt idx="11">
                  <c:v>20011</c:v>
                </c:pt>
                <c:pt idx="14">
                  <c:v>19652</c:v>
                </c:pt>
              </c:numCache>
            </c:numRef>
          </c:val>
          <c:extLst>
            <c:ext xmlns:c16="http://schemas.microsoft.com/office/drawing/2014/chart" uri="{C3380CC4-5D6E-409C-BE32-E72D297353CC}">
              <c16:uniqueId val="{00000001-0B8E-4456-B82F-D1BF947E39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7089</c:v>
                </c:pt>
                <c:pt idx="5">
                  <c:v>8251</c:v>
                </c:pt>
                <c:pt idx="8">
                  <c:v>9135</c:v>
                </c:pt>
                <c:pt idx="11">
                  <c:v>10750</c:v>
                </c:pt>
                <c:pt idx="14">
                  <c:v>13052</c:v>
                </c:pt>
              </c:numCache>
            </c:numRef>
          </c:val>
          <c:extLst>
            <c:ext xmlns:c16="http://schemas.microsoft.com/office/drawing/2014/chart" uri="{C3380CC4-5D6E-409C-BE32-E72D297353CC}">
              <c16:uniqueId val="{00000002-0B8E-4456-B82F-D1BF947E39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8E-4456-B82F-D1BF947E39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8E-4456-B82F-D1BF947E39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8E-4456-B82F-D1BF947E39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8072</c:v>
                </c:pt>
                <c:pt idx="3">
                  <c:v>7848</c:v>
                </c:pt>
                <c:pt idx="6">
                  <c:v>7673</c:v>
                </c:pt>
                <c:pt idx="9">
                  <c:v>7720</c:v>
                </c:pt>
                <c:pt idx="12">
                  <c:v>7730</c:v>
                </c:pt>
              </c:numCache>
            </c:numRef>
          </c:val>
          <c:extLst>
            <c:ext xmlns:c16="http://schemas.microsoft.com/office/drawing/2014/chart" uri="{C3380CC4-5D6E-409C-BE32-E72D297353CC}">
              <c16:uniqueId val="{00000006-0B8E-4456-B82F-D1BF947E39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1384</c:v>
                </c:pt>
                <c:pt idx="3">
                  <c:v>1204</c:v>
                </c:pt>
                <c:pt idx="6">
                  <c:v>1465</c:v>
                </c:pt>
                <c:pt idx="9">
                  <c:v>1819</c:v>
                </c:pt>
                <c:pt idx="12">
                  <c:v>1638</c:v>
                </c:pt>
              </c:numCache>
            </c:numRef>
          </c:val>
          <c:extLst>
            <c:ext xmlns:c16="http://schemas.microsoft.com/office/drawing/2014/chart" uri="{C3380CC4-5D6E-409C-BE32-E72D297353CC}">
              <c16:uniqueId val="{00000007-0B8E-4456-B82F-D1BF947E39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9131</c:v>
                </c:pt>
                <c:pt idx="3">
                  <c:v>8991</c:v>
                </c:pt>
                <c:pt idx="6">
                  <c:v>8838</c:v>
                </c:pt>
                <c:pt idx="9">
                  <c:v>8186</c:v>
                </c:pt>
                <c:pt idx="12">
                  <c:v>8241</c:v>
                </c:pt>
              </c:numCache>
            </c:numRef>
          </c:val>
          <c:extLst>
            <c:ext xmlns:c16="http://schemas.microsoft.com/office/drawing/2014/chart" uri="{C3380CC4-5D6E-409C-BE32-E72D297353CC}">
              <c16:uniqueId val="{00000008-0B8E-4456-B82F-D1BF947E39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9194</c:v>
                </c:pt>
                <c:pt idx="3">
                  <c:v>9106</c:v>
                </c:pt>
                <c:pt idx="6">
                  <c:v>8654</c:v>
                </c:pt>
                <c:pt idx="9">
                  <c:v>8152</c:v>
                </c:pt>
                <c:pt idx="12">
                  <c:v>7545</c:v>
                </c:pt>
              </c:numCache>
            </c:numRef>
          </c:val>
          <c:extLst>
            <c:ext xmlns:c16="http://schemas.microsoft.com/office/drawing/2014/chart" uri="{C3380CC4-5D6E-409C-BE32-E72D297353CC}">
              <c16:uniqueId val="{00000009-0B8E-4456-B82F-D1BF947E39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90542</c:v>
                </c:pt>
                <c:pt idx="3">
                  <c:v>87634</c:v>
                </c:pt>
                <c:pt idx="6">
                  <c:v>84332</c:v>
                </c:pt>
                <c:pt idx="9">
                  <c:v>82305</c:v>
                </c:pt>
                <c:pt idx="12">
                  <c:v>78330</c:v>
                </c:pt>
              </c:numCache>
            </c:numRef>
          </c:val>
          <c:extLst>
            <c:ext xmlns:c16="http://schemas.microsoft.com/office/drawing/2014/chart" uri="{C3380CC4-5D6E-409C-BE32-E72D297353CC}">
              <c16:uniqueId val="{0000000A-0B8E-4456-B82F-D1BF947E39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36478</c:v>
                </c:pt>
                <c:pt idx="2">
                  <c:v>#N/A</c:v>
                </c:pt>
                <c:pt idx="3">
                  <c:v>#N/A</c:v>
                </c:pt>
                <c:pt idx="4">
                  <c:v>32590</c:v>
                </c:pt>
                <c:pt idx="5">
                  <c:v>#N/A</c:v>
                </c:pt>
                <c:pt idx="6">
                  <c:v>#N/A</c:v>
                </c:pt>
                <c:pt idx="7">
                  <c:v>29571</c:v>
                </c:pt>
                <c:pt idx="8">
                  <c:v>#N/A</c:v>
                </c:pt>
                <c:pt idx="9">
                  <c:v>#N/A</c:v>
                </c:pt>
                <c:pt idx="10">
                  <c:v>25780</c:v>
                </c:pt>
                <c:pt idx="11">
                  <c:v>#N/A</c:v>
                </c:pt>
                <c:pt idx="12">
                  <c:v>#N/A</c:v>
                </c:pt>
                <c:pt idx="13">
                  <c:v>20724</c:v>
                </c:pt>
                <c:pt idx="14">
                  <c:v>#N/A</c:v>
                </c:pt>
              </c:numCache>
            </c:numRef>
          </c:val>
          <c:smooth val="0"/>
          <c:extLst>
            <c:ext xmlns:c16="http://schemas.microsoft.com/office/drawing/2014/chart" uri="{C3380CC4-5D6E-409C-BE32-E72D297353CC}">
              <c16:uniqueId val="{0000000B-0B8E-4456-B82F-D1BF947E39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866</c:v>
                </c:pt>
                <c:pt idx="1">
                  <c:v>1044</c:v>
                </c:pt>
                <c:pt idx="2">
                  <c:v>1681</c:v>
                </c:pt>
              </c:numCache>
            </c:numRef>
          </c:val>
          <c:extLst>
            <c:ext xmlns:c16="http://schemas.microsoft.com/office/drawing/2014/chart" uri="{C3380CC4-5D6E-409C-BE32-E72D297353CC}">
              <c16:uniqueId val="{00000000-00AA-4763-9770-66D837EC6F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0AA-4763-9770-66D837EC6F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4220</c:v>
                </c:pt>
                <c:pt idx="1">
                  <c:v>4557</c:v>
                </c:pt>
                <c:pt idx="2">
                  <c:v>5022</c:v>
                </c:pt>
              </c:numCache>
            </c:numRef>
          </c:val>
          <c:extLst>
            <c:ext xmlns:c16="http://schemas.microsoft.com/office/drawing/2014/chart" uri="{C3380CC4-5D6E-409C-BE32-E72D297353CC}">
              <c16:uniqueId val="{00000002-00AA-4763-9770-66D837EC6F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{A71F96D9-828B-4F18-89F4-2A27AAF6B972}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65D-4387-99A9-8D4A135D25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{F58FF4D2-5A9B-47DB-A0EB-C584FBFE2962}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D-4387-99A9-8D4A135D25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{0BB6EE89-D470-48E1-8AED-9C0C94AA3375}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D-4387-99A9-8D4A135D25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{0C81F49A-5D10-4DDB-950F-DEE936080066}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D-4387-99A9-8D4A135D25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{825E6D58-6B38-4A36-96A5-FF729402F1C5}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D-4387-99A9-8D4A135D25D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{00553882-FF6E-41AF-8EE1-9ACCDEAA1219}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65D-4387-99A9-8D4A135D25D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{E93B5193-74AE-41A0-912D-347DC2B262AB}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65D-4387-99A9-8D4A135D25D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{25036C78-93D4-46A5-8654-5ABC9D3F5A1C}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65D-4387-99A9-8D4A135D25D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{F8E86064-ADDC-4F17-9CED-A147F2F3CF2A}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65D-4387-99A9-8D4A135D25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65.7</c:v>
                </c:pt>
                <c:pt idx="16">
                  <c:v>66.5</c:v>
                </c:pt>
                <c:pt idx="24">
                  <c:v>67.599999999999994</c:v>
                </c:pt>
                <c:pt idx="32">
                  <c:v>68.599999999999994</c:v>
                </c:pt>
              </c:numCache>
            </c:numRef>
          </c:xVal>
          <c:yVal>
            <c:numRef>
              <c:f>公会計指標分析・財政指標組合せ分析表!$BP$51:$DC$51</c:f>
              <c:numCache>
                <c:formatCode>#,##0.0;"▲ "#,##0.0</c:formatCode>
                <c:ptCount val="40"/>
                <c:pt idx="0">
                  <c:v>102.3</c:v>
                </c:pt>
                <c:pt idx="8">
                  <c:v>91.1</c:v>
                </c:pt>
                <c:pt idx="16">
                  <c:v>82.3</c:v>
                </c:pt>
                <c:pt idx="24">
                  <c:v>70.2</c:v>
                </c:pt>
                <c:pt idx="32">
                  <c:v>54.4</c:v>
                </c:pt>
              </c:numCache>
            </c:numRef>
          </c:yVal>
          <c:smooth val="0"/>
          <c:extLst>
            <c:ext xmlns:c16="http://schemas.microsoft.com/office/drawing/2014/chart" uri="{C3380CC4-5D6E-409C-BE32-E72D297353CC}">
              <c16:uniqueId val="{00000009-E65D-4387-99A9-8D4A135D25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{61301EB3-B459-42B2-B59D-747A35DD7F78}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65D-4387-99A9-8D4A135D25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{EE9E1C62-ACC5-4F65-900C-7996A2A41272}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D-4387-99A9-8D4A135D25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{923E6B3E-3D1C-4A7F-BFC6-C89F278AAA15}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D-4387-99A9-8D4A135D25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{695E9EF8-FF98-4BE0-A2FB-F62D4DF63E34}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D-4387-99A9-8D4A135D25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{69BFDDD4-6D50-4252-A739-2657B42F4BC6}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D-4387-99A9-8D4A135D25D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{E8D9C62E-88A9-4694-ACD1-453D5F504B07}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65D-4387-99A9-8D4A135D25D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{FF8CC77E-23A0-443F-9558-A4A5D52C4F21}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65D-4387-99A9-8D4A135D25D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{2C57CE71-59D2-4E5B-9E64-547A907FB867}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65D-4387-99A9-8D4A135D25D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{952E4BB5-5211-4662-B416-D9B1CAB39A76}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65D-4387-99A9-8D4A135D25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60.7</c:v>
                </c:pt>
                <c:pt idx="16">
                  <c:v>61.4</c:v>
                </c:pt>
                <c:pt idx="24">
                  <c:v>62.7</c:v>
                </c:pt>
                <c:pt idx="32">
                  <c:v>63.8</c:v>
                </c:pt>
              </c:numCache>
            </c:numRef>
          </c:xVal>
          <c:yVal>
            <c:numRef>
              <c:f>公会計指標分析・財政指標組合せ分析表!$BP$55:$DC$55</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E65D-4387-99A9-8D4A135D25D5}"/>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{F793F733-7C90-44C4-9316-F016D2CFA07A}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EC7-4CCB-9386-CF42CB5174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{D5EC9712-095C-4804-895C-10951F314F4D}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C7-4CCB-9386-CF42CB5174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{6087C21B-B3CF-4193-89D1-94A9744C9B1D}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C7-4CCB-9386-CF42CB5174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{FDB798F4-7DB0-46ED-B43A-E46BDF4840BA}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C7-4CCB-9386-CF42CB5174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{E7B91DBB-E64C-40A9-B926-3CA05EB5EEA4}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C7-4CCB-9386-CF42CB51749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{E6177377-5634-43AE-95AF-2A701C20BF92}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EC7-4CCB-9386-CF42CB51749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{9F6086E3-1BBC-49BC-9941-76BB9B8D2D8E}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EC7-4CCB-9386-CF42CB51749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{0B44368C-020A-4F38-B5FC-AEA69718FB9D}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EC7-4CCB-9386-CF42CB51749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{CA61704A-550F-423E-8827-2579C8E0EB61}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EC7-4CCB-9386-CF42CB5174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8.9</c:v>
                </c:pt>
                <c:pt idx="16">
                  <c:v>8.9</c:v>
                </c:pt>
                <c:pt idx="24">
                  <c:v>8.6999999999999993</c:v>
                </c:pt>
                <c:pt idx="32">
                  <c:v>8.4</c:v>
                </c:pt>
              </c:numCache>
            </c:numRef>
          </c:xVal>
          <c:yVal>
            <c:numRef>
              <c:f>公会計指標分析・財政指標組合せ分析表!$BP$73:$DC$73</c:f>
              <c:numCache>
                <c:formatCode>#,##0.0;"▲ "#,##0.0</c:formatCode>
                <c:ptCount val="40"/>
                <c:pt idx="0">
                  <c:v>102.3</c:v>
                </c:pt>
                <c:pt idx="8">
                  <c:v>91.1</c:v>
                </c:pt>
                <c:pt idx="16">
                  <c:v>82.3</c:v>
                </c:pt>
                <c:pt idx="24">
                  <c:v>70.2</c:v>
                </c:pt>
                <c:pt idx="32">
                  <c:v>54.4</c:v>
                </c:pt>
              </c:numCache>
            </c:numRef>
          </c:yVal>
          <c:smooth val="0"/>
          <c:extLst>
            <c:ext xmlns:c16="http://schemas.microsoft.com/office/drawing/2014/chart" uri="{C3380CC4-5D6E-409C-BE32-E72D297353CC}">
              <c16:uniqueId val="{00000009-1EC7-4CCB-9386-CF42CB5174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{2A493E38-C3F0-47B5-A6B9-8176C4FD022F}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EC7-4CCB-9386-CF42CB5174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{7BE822BD-25CB-4EFE-9D0F-6B624840E146}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C7-4CCB-9386-CF42CB5174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{1E2999FB-5F29-49EE-BBE2-98581BCBAECC}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C7-4CCB-9386-CF42CB5174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{90A9CB60-8496-44CE-B0F9-CC2C2BE6D87D}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C7-4CCB-9386-CF42CB5174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{C9E27945-964D-4A3D-AAD8-F6A3176119A4}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C7-4CCB-9386-CF42CB51749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{7308C2FB-2897-46BD-A125-2BB9F16A965F}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EC7-4CCB-9386-CF42CB517496}"/>
                </c:ext>
              </c:extLst>
            </c:dLbl>
            <c:dLbl>
              <c:idx val="16"/>
              <c:layout>
                <c:manualLayout>
                  <c:x val="-3.2797365924149273E-2"/>
                  <c:y val="-5.8243949785842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{51817ECE-0AB9-4BA3-829C-C5B390514B0B}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EC7-4CCB-9386-CF42CB517496}"/>
                </c:ext>
              </c:extLst>
            </c:dLbl>
            <c:dLbl>
              <c:idx val="24"/>
              <c:layout>
                <c:manualLayout>
                  <c:x val="-3.0343319526001892E-2"/>
                  <c:y val="-6.658934438974539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{7493155E-49E6-44D2-9484-801600D317E7}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EC7-4CCB-9386-CF42CB51749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{8AF91760-F00D-4A2D-A7E3-3A879B59B75F}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EC7-4CCB-9386-CF42CB5174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4.5999999999999996</c:v>
                </c:pt>
                <c:pt idx="16">
                  <c:v>4.3</c:v>
                </c:pt>
                <c:pt idx="24">
                  <c:v>4.0999999999999996</c:v>
                </c:pt>
                <c:pt idx="32">
                  <c:v>6.6</c:v>
                </c:pt>
              </c:numCache>
            </c:numRef>
          </c:xVal>
          <c:yVal>
            <c:numRef>
              <c:f>公会計指標分析・財政指標組合せ分析表!$BP$77:$DC$77</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1EC7-4CCB-9386-CF42CB517496}"/>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基準財政収入額の増加により、平成２９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以降は０．０１ポイントずつ改善していたが、令和３年度については、基準財政収入額が減少したことで</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前年度対比で０．</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低下した。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類似団体との比較では、平均を０．０６ポイント上回っている。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今後も、収納率を高める取り組みや、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産業振興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税収の確保を図りながら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xdr:cNvCxnSpPr/>
      </xdr:nvCxnSpPr>
      <xdr:spPr>
        <a:xfrm>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64787</xdr:rowOff>
    </xdr:from>
    <xdr:ext cx="762000" cy="259045"/>
    <xdr:sp macro="" textlink="">
      <xdr:nvSpPr>
        <xdr:cNvPr id="68" name="財政力平均値テキスト"/>
        <xdr:cNvSpPr txBox="1"/>
      </xdr:nvSpPr>
      <xdr:spPr>
        <a:xfrm>
          <a:off x="5041900" y="743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71" name="フローチャート: 判断 70"/>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2" name="テキスト ボックス 7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73660</xdr:rowOff>
    </xdr:to>
    <xdr:cxnSp macro="">
      <xdr:nvCxnSpPr>
        <xdr:cNvPr id="73" name="直線コネクタ 72"/>
        <xdr:cNvCxnSpPr/>
      </xdr:nvCxnSpPr>
      <xdr:spPr>
        <a:xfrm flipV="1">
          <a:off x="2336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67327</xdr:rowOff>
    </xdr:from>
    <xdr:ext cx="762000" cy="259045"/>
    <xdr:sp macro="" textlink="">
      <xdr:nvSpPr>
        <xdr:cNvPr id="87" name="財政力該当値テキスト"/>
        <xdr:cNvSpPr txBox="1"/>
      </xdr:nvSpPr>
      <xdr:spPr>
        <a:xfrm>
          <a:off x="5041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ポイント改善し、類似団体平均よりも１．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ポイント低い比率となった。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今後も行財政運営改革の取り組み等を通じ、市税収入の確保や、業務の効率化を図るなどして、健全な財政運営に努めていく。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62</xdr:row>
      <xdr:rowOff>165100</xdr:rowOff>
    </xdr:to>
    <xdr:cxnSp macro="">
      <xdr:nvCxnSpPr>
        <xdr:cNvPr id="123" name="直線コネクタ 122"/>
        <xdr:cNvCxnSpPr/>
      </xdr:nvCxnSpPr>
      <xdr:spPr>
        <a:xfrm flipV="1">
          <a:off x="4953000" y="9974580"/>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137177</xdr:rowOff>
    </xdr:from>
    <xdr:ext cx="762000" cy="259045"/>
    <xdr:sp macro="" textlink="">
      <xdr:nvSpPr>
        <xdr:cNvPr id="124" name="財政構造の弾力性最小値テキスト"/>
        <xdr:cNvSpPr txBox="1"/>
      </xdr:nvSpPr>
      <xdr:spPr>
        <a:xfrm>
          <a:off x="5041900" y="107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165100</xdr:rowOff>
    </xdr:from>
    <xdr:to>
      <xdr:col>24</xdr:col>
      <xdr:colOff>12700</xdr:colOff>
      <xdr:row>62</xdr:row>
      <xdr:rowOff>165100</xdr:rowOff>
    </xdr:to>
    <xdr:cxnSp macro="">
      <xdr:nvCxnSpPr>
        <xdr:cNvPr id="125" name="直線コネクタ 124"/>
        <xdr:cNvCxnSpPr/>
      </xdr:nvCxnSpPr>
      <xdr:spPr>
        <a:xfrm>
          <a:off x="48641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30480</xdr:rowOff>
    </xdr:from>
    <xdr:to>
      <xdr:col>23</xdr:col>
      <xdr:colOff>133350</xdr:colOff>
      <xdr:row>61</xdr:row>
      <xdr:rowOff>95250</xdr:rowOff>
    </xdr:to>
    <xdr:cxnSp macro="">
      <xdr:nvCxnSpPr>
        <xdr:cNvPr id="128" name="直線コネクタ 127"/>
        <xdr:cNvCxnSpPr/>
      </xdr:nvCxnSpPr>
      <xdr:spPr>
        <a:xfrm flipV="1">
          <a:off x="4114800" y="997458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139717</xdr:rowOff>
    </xdr:from>
    <xdr:ext cx="762000" cy="259045"/>
    <xdr:sp macro="" textlink="">
      <xdr:nvSpPr>
        <xdr:cNvPr id="129" name="財政構造の弾力性平均値テキスト"/>
        <xdr:cNvSpPr txBox="1"/>
      </xdr:nvSpPr>
      <xdr:spPr>
        <a:xfrm>
          <a:off x="5041900" y="1042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30" name="フローチャート: 判断 129"/>
        <xdr:cNvSpPr/>
      </xdr:nvSpPr>
      <xdr:spPr>
        <a:xfrm>
          <a:off x="49022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41910</xdr:rowOff>
    </xdr:to>
    <xdr:cxnSp macro="">
      <xdr:nvCxnSpPr>
        <xdr:cNvPr id="131" name="直線コネクタ 130"/>
        <xdr:cNvCxnSpPr/>
      </xdr:nvCxnSpPr>
      <xdr:spPr>
        <a:xfrm flipV="1">
          <a:off x="3225800" y="10553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63</xdr:row>
      <xdr:rowOff>41910</xdr:rowOff>
    </xdr:to>
    <xdr:cxnSp macro="">
      <xdr:nvCxnSpPr>
        <xdr:cNvPr id="134" name="直線コネクタ 133"/>
        <xdr:cNvCxnSpPr/>
      </xdr:nvCxnSpPr>
      <xdr:spPr>
        <a:xfrm>
          <a:off x="2336800" y="1011936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7620</xdr:rowOff>
    </xdr:from>
    <xdr:to>
      <xdr:col>15</xdr:col>
      <xdr:colOff>133350</xdr:colOff>
      <xdr:row>66</xdr:row>
      <xdr:rowOff>109220</xdr:rowOff>
    </xdr:to>
    <xdr:sp macro="" textlink="">
      <xdr:nvSpPr>
        <xdr:cNvPr id="135" name="フローチャート: 判断 134"/>
        <xdr:cNvSpPr/>
      </xdr:nvSpPr>
      <xdr:spPr>
        <a:xfrm>
          <a:off x="3175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36" name="テキスト ボックス 135"/>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65</xdr:row>
      <xdr:rowOff>36830</xdr:rowOff>
    </xdr:to>
    <xdr:cxnSp macro="">
      <xdr:nvCxnSpPr>
        <xdr:cNvPr id="137" name="直線コネクタ 136"/>
        <xdr:cNvCxnSpPr/>
      </xdr:nvCxnSpPr>
      <xdr:spPr>
        <a:xfrm flipV="1">
          <a:off x="1447800" y="10119360"/>
          <a:ext cx="8890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67</xdr:row>
      <xdr:rowOff>77470</xdr:rowOff>
    </xdr:from>
    <xdr:to>
      <xdr:col>11</xdr:col>
      <xdr:colOff>82550</xdr:colOff>
      <xdr:row>68</xdr:row>
      <xdr:rowOff>7620</xdr:rowOff>
    </xdr:to>
    <xdr:sp macro="" textlink="">
      <xdr:nvSpPr>
        <xdr:cNvPr id="138" name="フローチャート: 判断 137"/>
        <xdr:cNvSpPr/>
      </xdr:nvSpPr>
      <xdr:spPr>
        <a:xfrm>
          <a:off x="2286000" y="115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163847</xdr:rowOff>
    </xdr:from>
    <xdr:ext cx="762000" cy="259045"/>
    <xdr:sp macro="" textlink="">
      <xdr:nvSpPr>
        <xdr:cNvPr id="139" name="テキスト ボックス 138"/>
        <xdr:cNvSpPr txBox="1"/>
      </xdr:nvSpPr>
      <xdr:spPr>
        <a:xfrm>
          <a:off x="1955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0" name="フローチャート: 判断 139"/>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1" name="テキスト ボックス 140"/>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151130</xdr:rowOff>
    </xdr:from>
    <xdr:to>
      <xdr:col>23</xdr:col>
      <xdr:colOff>184150</xdr:colOff>
      <xdr:row>58</xdr:row>
      <xdr:rowOff>81280</xdr:rowOff>
    </xdr:to>
    <xdr:sp macro="" textlink="">
      <xdr:nvSpPr>
        <xdr:cNvPr id="147" name="楕円 146"/>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72407</xdr:rowOff>
    </xdr:from>
    <xdr:ext cx="762000" cy="259045"/>
    <xdr:sp macro="" textlink="">
      <xdr:nvSpPr>
        <xdr:cNvPr id="148"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49" name="楕円 148"/>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0" name="テキスト ボックス 149"/>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2" name="テキスト ボックス 151"/>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3" name="楕円 152"/>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4" name="テキスト ボックス 153"/>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5" name="楕円 154"/>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6" name="テキスト ボックス 155"/>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会計年度任用職員制度の導入による人件費の増などにより、前年度対比で増加して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定員管理・給与の適正化などにより引き続き抑制に努めながら、公共施設の管理・運営など、民間でも実施可能な部分については指定管理者制度の導入拡大の検討を進め、効果的な運用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106291</xdr:rowOff>
    </xdr:from>
    <xdr:to>
      <xdr:col>23</xdr:col>
      <xdr:colOff>133350</xdr:colOff>
      <xdr:row>88</xdr:row>
      <xdr:rowOff>117232</xdr:rowOff>
    </xdr:to>
    <xdr:cxnSp macro="">
      <xdr:nvCxnSpPr>
        <xdr:cNvPr id="186" name="直線コネクタ 185"/>
        <xdr:cNvCxnSpPr/>
      </xdr:nvCxnSpPr>
      <xdr:spPr>
        <a:xfrm flipV="1">
          <a:off x="4953000" y="14165191"/>
          <a:ext cx="0" cy="1039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89309</xdr:rowOff>
    </xdr:from>
    <xdr:ext cx="762000" cy="259045"/>
    <xdr:sp macro="" textlink="">
      <xdr:nvSpPr>
        <xdr:cNvPr id="187" name="人件費・物件費等の状況最小値テキスト"/>
        <xdr:cNvSpPr txBox="1"/>
      </xdr:nvSpPr>
      <xdr:spPr>
        <a:xfrm>
          <a:off x="5041900" y="151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117232</xdr:rowOff>
    </xdr:from>
    <xdr:to>
      <xdr:col>24</xdr:col>
      <xdr:colOff>12700</xdr:colOff>
      <xdr:row>88</xdr:row>
      <xdr:rowOff>117232</xdr:rowOff>
    </xdr:to>
    <xdr:cxnSp macro="">
      <xdr:nvCxnSpPr>
        <xdr:cNvPr id="188" name="直線コネクタ 187"/>
        <xdr:cNvCxnSpPr/>
      </xdr:nvCxnSpPr>
      <xdr:spPr>
        <a:xfrm>
          <a:off x="4864100" y="1520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21218</xdr:rowOff>
    </xdr:from>
    <xdr:ext cx="762000" cy="259045"/>
    <xdr:sp macro="" textlink="">
      <xdr:nvSpPr>
        <xdr:cNvPr id="189" name="人件費・物件費等の状況最大値テキスト"/>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106291</xdr:rowOff>
    </xdr:from>
    <xdr:to>
      <xdr:col>24</xdr:col>
      <xdr:colOff>12700</xdr:colOff>
      <xdr:row>82</xdr:row>
      <xdr:rowOff>106291</xdr:rowOff>
    </xdr:to>
    <xdr:cxnSp macro="">
      <xdr:nvCxnSpPr>
        <xdr:cNvPr id="190" name="直線コネクタ 189"/>
        <xdr:cNvCxnSpPr/>
      </xdr:nvCxnSpPr>
      <xdr:spPr>
        <a:xfrm>
          <a:off x="4864100" y="1416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74802</xdr:rowOff>
    </xdr:from>
    <xdr:to>
      <xdr:col>23</xdr:col>
      <xdr:colOff>133350</xdr:colOff>
      <xdr:row>82</xdr:row>
      <xdr:rowOff>138041</xdr:rowOff>
    </xdr:to>
    <xdr:cxnSp macro="">
      <xdr:nvCxnSpPr>
        <xdr:cNvPr id="191" name="直線コネクタ 190"/>
        <xdr:cNvCxnSpPr/>
      </xdr:nvCxnSpPr>
      <xdr:spPr>
        <a:xfrm>
          <a:off x="4114800" y="14133702"/>
          <a:ext cx="838200" cy="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37408</xdr:rowOff>
    </xdr:from>
    <xdr:ext cx="762000" cy="259045"/>
    <xdr:sp macro="" textlink="">
      <xdr:nvSpPr>
        <xdr:cNvPr id="192" name="人件費・物件費等の状況平均値テキスト"/>
        <xdr:cNvSpPr txBox="1"/>
      </xdr:nvSpPr>
      <xdr:spPr>
        <a:xfrm>
          <a:off x="5041900" y="1443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65331</xdr:rowOff>
    </xdr:from>
    <xdr:to>
      <xdr:col>23</xdr:col>
      <xdr:colOff>184150</xdr:colOff>
      <xdr:row>84</xdr:row>
      <xdr:rowOff>166931</xdr:rowOff>
    </xdr:to>
    <xdr:sp macro="" textlink="">
      <xdr:nvSpPr>
        <xdr:cNvPr id="193" name="フローチャート: 判断 192"/>
        <xdr:cNvSpPr/>
      </xdr:nvSpPr>
      <xdr:spPr>
        <a:xfrm>
          <a:off x="4902200" y="1446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66261</xdr:rowOff>
    </xdr:from>
    <xdr:to>
      <xdr:col>19</xdr:col>
      <xdr:colOff>133350</xdr:colOff>
      <xdr:row>82</xdr:row>
      <xdr:rowOff>74802</xdr:rowOff>
    </xdr:to>
    <xdr:cxnSp macro="">
      <xdr:nvCxnSpPr>
        <xdr:cNvPr id="194" name="直線コネクタ 193"/>
        <xdr:cNvCxnSpPr/>
      </xdr:nvCxnSpPr>
      <xdr:spPr>
        <a:xfrm>
          <a:off x="3225800" y="13953711"/>
          <a:ext cx="889000" cy="1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161830</xdr:rowOff>
    </xdr:from>
    <xdr:to>
      <xdr:col>19</xdr:col>
      <xdr:colOff>184150</xdr:colOff>
      <xdr:row>82</xdr:row>
      <xdr:rowOff>91980</xdr:rowOff>
    </xdr:to>
    <xdr:sp macro="" textlink="">
      <xdr:nvSpPr>
        <xdr:cNvPr id="195" name="フローチャート: 判断 194"/>
        <xdr:cNvSpPr/>
      </xdr:nvSpPr>
      <xdr:spPr>
        <a:xfrm>
          <a:off x="4064000" y="140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102157</xdr:rowOff>
    </xdr:from>
    <xdr:ext cx="736600" cy="259045"/>
    <xdr:sp macro="" textlink="">
      <xdr:nvSpPr>
        <xdr:cNvPr id="196" name="テキスト ボックス 195"/>
        <xdr:cNvSpPr txBox="1"/>
      </xdr:nvSpPr>
      <xdr:spPr>
        <a:xfrm>
          <a:off x="3733800" y="138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128020</xdr:rowOff>
    </xdr:from>
    <xdr:to>
      <xdr:col>15</xdr:col>
      <xdr:colOff>82550</xdr:colOff>
      <xdr:row>81</xdr:row>
      <xdr:rowOff>66261</xdr:rowOff>
    </xdr:to>
    <xdr:cxnSp macro="">
      <xdr:nvCxnSpPr>
        <xdr:cNvPr id="197" name="直線コネクタ 196"/>
        <xdr:cNvCxnSpPr/>
      </xdr:nvCxnSpPr>
      <xdr:spPr>
        <a:xfrm>
          <a:off x="2336800" y="13844020"/>
          <a:ext cx="889000" cy="10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163827</xdr:rowOff>
    </xdr:from>
    <xdr:to>
      <xdr:col>15</xdr:col>
      <xdr:colOff>133350</xdr:colOff>
      <xdr:row>81</xdr:row>
      <xdr:rowOff>93977</xdr:rowOff>
    </xdr:to>
    <xdr:sp macro="" textlink="">
      <xdr:nvSpPr>
        <xdr:cNvPr id="198" name="フローチャート: 判断 197"/>
        <xdr:cNvSpPr/>
      </xdr:nvSpPr>
      <xdr:spPr>
        <a:xfrm>
          <a:off x="3175000" y="138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104154</xdr:rowOff>
    </xdr:from>
    <xdr:ext cx="762000" cy="259045"/>
    <xdr:sp macro="" textlink="">
      <xdr:nvSpPr>
        <xdr:cNvPr id="199" name="テキスト ボックス 198"/>
        <xdr:cNvSpPr txBox="1"/>
      </xdr:nvSpPr>
      <xdr:spPr>
        <a:xfrm>
          <a:off x="2844800" y="136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128020</xdr:rowOff>
    </xdr:from>
    <xdr:to>
      <xdr:col>11</xdr:col>
      <xdr:colOff>31750</xdr:colOff>
      <xdr:row>81</xdr:row>
      <xdr:rowOff>30248</xdr:rowOff>
    </xdr:to>
    <xdr:cxnSp macro="">
      <xdr:nvCxnSpPr>
        <xdr:cNvPr id="200" name="直線コネクタ 199"/>
        <xdr:cNvCxnSpPr/>
      </xdr:nvCxnSpPr>
      <xdr:spPr>
        <a:xfrm flipV="1">
          <a:off x="1447800" y="13844020"/>
          <a:ext cx="889000" cy="7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131894</xdr:rowOff>
    </xdr:from>
    <xdr:to>
      <xdr:col>11</xdr:col>
      <xdr:colOff>82550</xdr:colOff>
      <xdr:row>81</xdr:row>
      <xdr:rowOff>62044</xdr:rowOff>
    </xdr:to>
    <xdr:sp macro="" textlink="">
      <xdr:nvSpPr>
        <xdr:cNvPr id="201" name="フローチャート: 判断 200"/>
        <xdr:cNvSpPr/>
      </xdr:nvSpPr>
      <xdr:spPr>
        <a:xfrm>
          <a:off x="2286000" y="1384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46821</xdr:rowOff>
    </xdr:from>
    <xdr:ext cx="762000" cy="259045"/>
    <xdr:sp macro="" textlink="">
      <xdr:nvSpPr>
        <xdr:cNvPr id="202" name="テキスト ボックス 201"/>
        <xdr:cNvSpPr txBox="1"/>
      </xdr:nvSpPr>
      <xdr:spPr>
        <a:xfrm>
          <a:off x="1955800" y="1393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82609</xdr:rowOff>
    </xdr:from>
    <xdr:to>
      <xdr:col>7</xdr:col>
      <xdr:colOff>31750</xdr:colOff>
      <xdr:row>81</xdr:row>
      <xdr:rowOff>12759</xdr:rowOff>
    </xdr:to>
    <xdr:sp macro="" textlink="">
      <xdr:nvSpPr>
        <xdr:cNvPr id="203" name="フローチャート: 判断 202"/>
        <xdr:cNvSpPr/>
      </xdr:nvSpPr>
      <xdr:spPr>
        <a:xfrm>
          <a:off x="1397000" y="1379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22936</xdr:rowOff>
    </xdr:from>
    <xdr:ext cx="762000" cy="259045"/>
    <xdr:sp macro="" textlink="">
      <xdr:nvSpPr>
        <xdr:cNvPr id="204" name="テキスト ボックス 203"/>
        <xdr:cNvSpPr txBox="1"/>
      </xdr:nvSpPr>
      <xdr:spPr>
        <a:xfrm>
          <a:off x="1066800" y="135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87241</xdr:rowOff>
    </xdr:from>
    <xdr:to>
      <xdr:col>23</xdr:col>
      <xdr:colOff>184150</xdr:colOff>
      <xdr:row>83</xdr:row>
      <xdr:rowOff>17391</xdr:rowOff>
    </xdr:to>
    <xdr:sp macro="" textlink="">
      <xdr:nvSpPr>
        <xdr:cNvPr id="210" name="楕円 209"/>
        <xdr:cNvSpPr/>
      </xdr:nvSpPr>
      <xdr:spPr>
        <a:xfrm>
          <a:off x="4902200" y="141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8518</xdr:rowOff>
    </xdr:from>
    <xdr:ext cx="762000" cy="259045"/>
    <xdr:sp macro="" textlink="">
      <xdr:nvSpPr>
        <xdr:cNvPr id="211" name="人件費・物件費等の状況該当値テキスト"/>
        <xdr:cNvSpPr txBox="1"/>
      </xdr:nvSpPr>
      <xdr:spPr>
        <a:xfrm>
          <a:off x="5041900" y="1406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24002</xdr:rowOff>
    </xdr:from>
    <xdr:to>
      <xdr:col>19</xdr:col>
      <xdr:colOff>184150</xdr:colOff>
      <xdr:row>82</xdr:row>
      <xdr:rowOff>125602</xdr:rowOff>
    </xdr:to>
    <xdr:sp macro="" textlink="">
      <xdr:nvSpPr>
        <xdr:cNvPr id="212" name="楕円 211"/>
        <xdr:cNvSpPr/>
      </xdr:nvSpPr>
      <xdr:spPr>
        <a:xfrm>
          <a:off x="4064000" y="1408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110379</xdr:rowOff>
    </xdr:from>
    <xdr:ext cx="736600" cy="259045"/>
    <xdr:sp macro="" textlink="">
      <xdr:nvSpPr>
        <xdr:cNvPr id="213" name="テキスト ボックス 212"/>
        <xdr:cNvSpPr txBox="1"/>
      </xdr:nvSpPr>
      <xdr:spPr>
        <a:xfrm>
          <a:off x="3733800" y="1416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15461</xdr:rowOff>
    </xdr:from>
    <xdr:to>
      <xdr:col>15</xdr:col>
      <xdr:colOff>133350</xdr:colOff>
      <xdr:row>81</xdr:row>
      <xdr:rowOff>117061</xdr:rowOff>
    </xdr:to>
    <xdr:sp macro="" textlink="">
      <xdr:nvSpPr>
        <xdr:cNvPr id="214" name="楕円 213"/>
        <xdr:cNvSpPr/>
      </xdr:nvSpPr>
      <xdr:spPr>
        <a:xfrm>
          <a:off x="3175000" y="139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101838</xdr:rowOff>
    </xdr:from>
    <xdr:ext cx="762000" cy="259045"/>
    <xdr:sp macro="" textlink="">
      <xdr:nvSpPr>
        <xdr:cNvPr id="215" name="テキスト ボックス 214"/>
        <xdr:cNvSpPr txBox="1"/>
      </xdr:nvSpPr>
      <xdr:spPr>
        <a:xfrm>
          <a:off x="2844800" y="139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77220</xdr:rowOff>
    </xdr:from>
    <xdr:to>
      <xdr:col>11</xdr:col>
      <xdr:colOff>82550</xdr:colOff>
      <xdr:row>81</xdr:row>
      <xdr:rowOff>7370</xdr:rowOff>
    </xdr:to>
    <xdr:sp macro="" textlink="">
      <xdr:nvSpPr>
        <xdr:cNvPr id="216" name="楕円 215"/>
        <xdr:cNvSpPr/>
      </xdr:nvSpPr>
      <xdr:spPr>
        <a:xfrm>
          <a:off x="2286000" y="137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17547</xdr:rowOff>
    </xdr:from>
    <xdr:ext cx="762000" cy="259045"/>
    <xdr:sp macro="" textlink="">
      <xdr:nvSpPr>
        <xdr:cNvPr id="217" name="テキスト ボックス 216"/>
        <xdr:cNvSpPr txBox="1"/>
      </xdr:nvSpPr>
      <xdr:spPr>
        <a:xfrm>
          <a:off x="1955800" y="1356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150898</xdr:rowOff>
    </xdr:from>
    <xdr:to>
      <xdr:col>7</xdr:col>
      <xdr:colOff>31750</xdr:colOff>
      <xdr:row>81</xdr:row>
      <xdr:rowOff>81048</xdr:rowOff>
    </xdr:to>
    <xdr:sp macro="" textlink="">
      <xdr:nvSpPr>
        <xdr:cNvPr id="218" name="楕円 217"/>
        <xdr:cNvSpPr/>
      </xdr:nvSpPr>
      <xdr:spPr>
        <a:xfrm>
          <a:off x="1397000" y="138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65825</xdr:rowOff>
    </xdr:from>
    <xdr:ext cx="762000" cy="259045"/>
    <xdr:sp macro="" textlink="">
      <xdr:nvSpPr>
        <xdr:cNvPr id="219" name="テキスト ボックス 218"/>
        <xdr:cNvSpPr txBox="1"/>
      </xdr:nvSpPr>
      <xdr:spPr>
        <a:xfrm>
          <a:off x="1066800" y="1395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平均に比べ１．９ポイント高い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９９．４となっており、令和元年度の９９．９と比べ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０．５ポイント減少している。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主な変動要因としては、高給者の退職のほか、組織再編に伴う、ポスト数の減少や経験年数階層変動が挙げられる。今後も人件費全体の抑制に努めていく。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86</xdr:row>
      <xdr:rowOff>141816</xdr:rowOff>
    </xdr:to>
    <xdr:cxnSp macro="">
      <xdr:nvCxnSpPr>
        <xdr:cNvPr id="248" name="直線コネクタ 247"/>
        <xdr:cNvCxnSpPr/>
      </xdr:nvCxnSpPr>
      <xdr:spPr>
        <a:xfrm flipV="1">
          <a:off x="17018000" y="13901209"/>
          <a:ext cx="0" cy="985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113893</xdr:rowOff>
    </xdr:from>
    <xdr:ext cx="762000" cy="259045"/>
    <xdr:sp macro="" textlink="">
      <xdr:nvSpPr>
        <xdr:cNvPr id="249"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141816</xdr:rowOff>
    </xdr:from>
    <xdr:to>
      <xdr:col>81</xdr:col>
      <xdr:colOff>133350</xdr:colOff>
      <xdr:row>86</xdr:row>
      <xdr:rowOff>141816</xdr:rowOff>
    </xdr:to>
    <xdr:cxnSp macro="">
      <xdr:nvCxnSpPr>
        <xdr:cNvPr id="250" name="直線コネクタ 249"/>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2" name="直線コネクタ 25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3" name="直線コネクタ 252"/>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4" name="給与水準   （国との比較）平均値テキスト"/>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5" name="フローチャート: 判断 254"/>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70909</xdr:rowOff>
    </xdr:to>
    <xdr:cxnSp macro="">
      <xdr:nvCxnSpPr>
        <xdr:cNvPr id="256" name="直線コネクタ 255"/>
        <xdr:cNvCxnSpPr/>
      </xdr:nvCxnSpPr>
      <xdr:spPr>
        <a:xfrm flipV="1">
          <a:off x="15290800" y="148865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40216</xdr:rowOff>
    </xdr:to>
    <xdr:cxnSp macro="">
      <xdr:nvCxnSpPr>
        <xdr:cNvPr id="259" name="直線コネクタ 258"/>
        <xdr:cNvCxnSpPr/>
      </xdr:nvCxnSpPr>
      <xdr:spPr>
        <a:xfrm flipV="1">
          <a:off x="14401800" y="149870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121709</xdr:rowOff>
    </xdr:from>
    <xdr:to>
      <xdr:col>73</xdr:col>
      <xdr:colOff>44450</xdr:colOff>
      <xdr:row>86</xdr:row>
      <xdr:rowOff>51859</xdr:rowOff>
    </xdr:to>
    <xdr:sp macro="" textlink="">
      <xdr:nvSpPr>
        <xdr:cNvPr id="260" name="フローチャート: 判断 259"/>
        <xdr:cNvSpPr/>
      </xdr:nvSpPr>
      <xdr:spPr>
        <a:xfrm>
          <a:off x="15240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62036</xdr:rowOff>
    </xdr:from>
    <xdr:ext cx="762000" cy="259045"/>
    <xdr:sp macro="" textlink="">
      <xdr:nvSpPr>
        <xdr:cNvPr id="261" name="テキスト ボックス 260"/>
        <xdr:cNvSpPr txBox="1"/>
      </xdr:nvSpPr>
      <xdr:spPr>
        <a:xfrm>
          <a:off x="14909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151341</xdr:rowOff>
    </xdr:from>
    <xdr:to>
      <xdr:col>68</xdr:col>
      <xdr:colOff>152400</xdr:colOff>
      <xdr:row>88</xdr:row>
      <xdr:rowOff>40216</xdr:rowOff>
    </xdr:to>
    <xdr:cxnSp macro="">
      <xdr:nvCxnSpPr>
        <xdr:cNvPr id="262" name="直線コネクタ 261"/>
        <xdr:cNvCxnSpPr/>
      </xdr:nvCxnSpPr>
      <xdr:spPr>
        <a:xfrm>
          <a:off x="13512800" y="150674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121709</xdr:rowOff>
    </xdr:from>
    <xdr:to>
      <xdr:col>68</xdr:col>
      <xdr:colOff>203200</xdr:colOff>
      <xdr:row>86</xdr:row>
      <xdr:rowOff>51859</xdr:rowOff>
    </xdr:to>
    <xdr:sp macro="" textlink="">
      <xdr:nvSpPr>
        <xdr:cNvPr id="263" name="フローチャート: 判断 262"/>
        <xdr:cNvSpPr/>
      </xdr:nvSpPr>
      <xdr:spPr>
        <a:xfrm>
          <a:off x="14351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64" name="テキスト ボックス 263"/>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5" name="フローチャート: 判断 26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66" name="テキスト ボックス 265"/>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2" name="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158343</xdr:rowOff>
    </xdr:from>
    <xdr:ext cx="762000" cy="259045"/>
    <xdr:sp macro="" textlink="">
      <xdr:nvSpPr>
        <xdr:cNvPr id="273" name="給与水準   （国との比較）該当値テキスト"/>
        <xdr:cNvSpPr txBox="1"/>
      </xdr:nvSpPr>
      <xdr:spPr>
        <a:xfrm>
          <a:off x="17106900" y="147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4" name="楕円 273"/>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5" name="テキスト ボックス 274"/>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78" name="楕円 277"/>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79" name="テキスト ボックス 278"/>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0" name="楕円 279"/>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1" name="テキスト ボックス 280"/>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年度は前年対比で０．０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ポイント上昇したが、全国平均及び北海道平均の上昇幅より低い水準に留まっている。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今後も、持続可能なまちづくりに向け、事業の見直しや効率化を図りながら、適正な定員管理に努めていく。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92287</xdr:rowOff>
    </xdr:from>
    <xdr:to>
      <xdr:col>81</xdr:col>
      <xdr:colOff>44450</xdr:colOff>
      <xdr:row>65</xdr:row>
      <xdr:rowOff>157480</xdr:rowOff>
    </xdr:to>
    <xdr:cxnSp macro="">
      <xdr:nvCxnSpPr>
        <xdr:cNvPr id="311" name="直線コネクタ 310"/>
        <xdr:cNvCxnSpPr/>
      </xdr:nvCxnSpPr>
      <xdr:spPr>
        <a:xfrm flipV="1">
          <a:off x="17018000" y="1020783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7214</xdr:rowOff>
    </xdr:from>
    <xdr:ext cx="762000" cy="259045"/>
    <xdr:sp macro="" textlink="">
      <xdr:nvSpPr>
        <xdr:cNvPr id="314"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92287</xdr:rowOff>
    </xdr:from>
    <xdr:to>
      <xdr:col>81</xdr:col>
      <xdr:colOff>133350</xdr:colOff>
      <xdr:row>59</xdr:row>
      <xdr:rowOff>92287</xdr:rowOff>
    </xdr:to>
    <xdr:cxnSp macro="">
      <xdr:nvCxnSpPr>
        <xdr:cNvPr id="315" name="直線コネクタ 314"/>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23283</xdr:rowOff>
    </xdr:to>
    <xdr:cxnSp macro="">
      <xdr:nvCxnSpPr>
        <xdr:cNvPr id="316" name="直線コネクタ 315"/>
        <xdr:cNvCxnSpPr/>
      </xdr:nvCxnSpPr>
      <xdr:spPr>
        <a:xfrm>
          <a:off x="16179800" y="1097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17"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18" name="フローチャート: 判断 317"/>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154517</xdr:rowOff>
    </xdr:from>
    <xdr:to>
      <xdr:col>77</xdr:col>
      <xdr:colOff>44450</xdr:colOff>
      <xdr:row>63</xdr:row>
      <xdr:rowOff>170604</xdr:rowOff>
    </xdr:to>
    <xdr:cxnSp macro="">
      <xdr:nvCxnSpPr>
        <xdr:cNvPr id="319" name="直線コネクタ 318"/>
        <xdr:cNvCxnSpPr/>
      </xdr:nvCxnSpPr>
      <xdr:spPr>
        <a:xfrm>
          <a:off x="15290800" y="1095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52070</xdr:rowOff>
    </xdr:from>
    <xdr:to>
      <xdr:col>77</xdr:col>
      <xdr:colOff>95250</xdr:colOff>
      <xdr:row>58</xdr:row>
      <xdr:rowOff>153670</xdr:rowOff>
    </xdr:to>
    <xdr:sp macro="" textlink="">
      <xdr:nvSpPr>
        <xdr:cNvPr id="320" name="フローチャート: 判断 319"/>
        <xdr:cNvSpPr/>
      </xdr:nvSpPr>
      <xdr:spPr>
        <a:xfrm>
          <a:off x="16129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21" name="テキスト ボックス 320"/>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146473</xdr:rowOff>
    </xdr:from>
    <xdr:to>
      <xdr:col>72</xdr:col>
      <xdr:colOff>203200</xdr:colOff>
      <xdr:row>63</xdr:row>
      <xdr:rowOff>154517</xdr:rowOff>
    </xdr:to>
    <xdr:cxnSp macro="">
      <xdr:nvCxnSpPr>
        <xdr:cNvPr id="322" name="直線コネクタ 321"/>
        <xdr:cNvCxnSpPr/>
      </xdr:nvCxnSpPr>
      <xdr:spPr>
        <a:xfrm>
          <a:off x="14401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35983</xdr:rowOff>
    </xdr:from>
    <xdr:to>
      <xdr:col>73</xdr:col>
      <xdr:colOff>44450</xdr:colOff>
      <xdr:row>58</xdr:row>
      <xdr:rowOff>137583</xdr:rowOff>
    </xdr:to>
    <xdr:sp macro="" textlink="">
      <xdr:nvSpPr>
        <xdr:cNvPr id="323" name="フローチャート: 判断 322"/>
        <xdr:cNvSpPr/>
      </xdr:nvSpPr>
      <xdr:spPr>
        <a:xfrm>
          <a:off x="15240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147760</xdr:rowOff>
    </xdr:from>
    <xdr:ext cx="762000" cy="259045"/>
    <xdr:sp macro="" textlink="">
      <xdr:nvSpPr>
        <xdr:cNvPr id="324" name="テキスト ボックス 323"/>
        <xdr:cNvSpPr txBox="1"/>
      </xdr:nvSpPr>
      <xdr:spPr>
        <a:xfrm>
          <a:off x="14909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146473</xdr:rowOff>
    </xdr:from>
    <xdr:to>
      <xdr:col>68</xdr:col>
      <xdr:colOff>152400</xdr:colOff>
      <xdr:row>64</xdr:row>
      <xdr:rowOff>7196</xdr:rowOff>
    </xdr:to>
    <xdr:cxnSp macro="">
      <xdr:nvCxnSpPr>
        <xdr:cNvPr id="325" name="直線コネクタ 324"/>
        <xdr:cNvCxnSpPr/>
      </xdr:nvCxnSpPr>
      <xdr:spPr>
        <a:xfrm flipV="1">
          <a:off x="13512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19896</xdr:rowOff>
    </xdr:from>
    <xdr:to>
      <xdr:col>68</xdr:col>
      <xdr:colOff>203200</xdr:colOff>
      <xdr:row>58</xdr:row>
      <xdr:rowOff>121496</xdr:rowOff>
    </xdr:to>
    <xdr:sp macro="" textlink="">
      <xdr:nvSpPr>
        <xdr:cNvPr id="326" name="フローチャート: 判断 325"/>
        <xdr:cNvSpPr/>
      </xdr:nvSpPr>
      <xdr:spPr>
        <a:xfrm>
          <a:off x="14351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27" name="テキスト ボックス 326"/>
        <xdr:cNvSpPr txBox="1"/>
      </xdr:nvSpPr>
      <xdr:spPr>
        <a:xfrm>
          <a:off x="14020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28" name="フローチャート: 判断 327"/>
        <xdr:cNvSpPr/>
      </xdr:nvSpPr>
      <xdr:spPr>
        <a:xfrm>
          <a:off x="134620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139717</xdr:rowOff>
    </xdr:from>
    <xdr:ext cx="762000" cy="259045"/>
    <xdr:sp macro="" textlink="">
      <xdr:nvSpPr>
        <xdr:cNvPr id="329" name="テキスト ボックス 328"/>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143933</xdr:rowOff>
    </xdr:from>
    <xdr:to>
      <xdr:col>81</xdr:col>
      <xdr:colOff>95250</xdr:colOff>
      <xdr:row>64</xdr:row>
      <xdr:rowOff>74083</xdr:rowOff>
    </xdr:to>
    <xdr:sp macro="" textlink="">
      <xdr:nvSpPr>
        <xdr:cNvPr id="335" name="楕円 334"/>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116010</xdr:rowOff>
    </xdr:from>
    <xdr:ext cx="762000" cy="259045"/>
    <xdr:sp macro="" textlink="">
      <xdr:nvSpPr>
        <xdr:cNvPr id="336" name="定員管理の状況該当値テキスト"/>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37" name="楕円 336"/>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38" name="テキスト ボックス 337"/>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103717</xdr:rowOff>
    </xdr:from>
    <xdr:to>
      <xdr:col>73</xdr:col>
      <xdr:colOff>44450</xdr:colOff>
      <xdr:row>64</xdr:row>
      <xdr:rowOff>33867</xdr:rowOff>
    </xdr:to>
    <xdr:sp macro="" textlink="">
      <xdr:nvSpPr>
        <xdr:cNvPr id="339" name="楕円 338"/>
        <xdr:cNvSpPr/>
      </xdr:nvSpPr>
      <xdr:spPr>
        <a:xfrm>
          <a:off x="15240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18644</xdr:rowOff>
    </xdr:from>
    <xdr:ext cx="762000" cy="259045"/>
    <xdr:sp macro="" textlink="">
      <xdr:nvSpPr>
        <xdr:cNvPr id="340" name="テキスト ボックス 339"/>
        <xdr:cNvSpPr txBox="1"/>
      </xdr:nvSpPr>
      <xdr:spPr>
        <a:xfrm>
          <a:off x="14909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95673</xdr:rowOff>
    </xdr:from>
    <xdr:to>
      <xdr:col>68</xdr:col>
      <xdr:colOff>203200</xdr:colOff>
      <xdr:row>64</xdr:row>
      <xdr:rowOff>25823</xdr:rowOff>
    </xdr:to>
    <xdr:sp macro="" textlink="">
      <xdr:nvSpPr>
        <xdr:cNvPr id="341" name="楕円 340"/>
        <xdr:cNvSpPr/>
      </xdr:nvSpPr>
      <xdr:spPr>
        <a:xfrm>
          <a:off x="14351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10600</xdr:rowOff>
    </xdr:from>
    <xdr:ext cx="762000" cy="259045"/>
    <xdr:sp macro="" textlink="">
      <xdr:nvSpPr>
        <xdr:cNvPr id="342" name="テキスト ボックス 341"/>
        <xdr:cNvSpPr txBox="1"/>
      </xdr:nvSpPr>
      <xdr:spPr>
        <a:xfrm>
          <a:off x="14020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127846</xdr:rowOff>
    </xdr:from>
    <xdr:to>
      <xdr:col>64</xdr:col>
      <xdr:colOff>152400</xdr:colOff>
      <xdr:row>64</xdr:row>
      <xdr:rowOff>57996</xdr:rowOff>
    </xdr:to>
    <xdr:sp macro="" textlink="">
      <xdr:nvSpPr>
        <xdr:cNvPr id="343" name="楕円 342"/>
        <xdr:cNvSpPr/>
      </xdr:nvSpPr>
      <xdr:spPr>
        <a:xfrm>
          <a:off x="13462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42773</xdr:rowOff>
    </xdr:from>
    <xdr:ext cx="762000" cy="259045"/>
    <xdr:sp macro="" textlink="">
      <xdr:nvSpPr>
        <xdr:cNvPr id="344" name="テキスト ボックス 343"/>
        <xdr:cNvSpPr txBox="1"/>
      </xdr:nvSpPr>
      <xdr:spPr>
        <a:xfrm>
          <a:off x="13131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計画的な市債借入による元利償還額の減少等により、令和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年度の実質公債費比率は前年度対比で０．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ポイントの改善となったが、類似団体と比較すると依然高い値を示しているため、今後も計画的な市債発行に努め、健全な財政運営を行っていく。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55336</xdr:rowOff>
    </xdr:from>
    <xdr:to>
      <xdr:col>81</xdr:col>
      <xdr:colOff>44450</xdr:colOff>
      <xdr:row>44</xdr:row>
      <xdr:rowOff>96157</xdr:rowOff>
    </xdr:to>
    <xdr:cxnSp macro="">
      <xdr:nvCxnSpPr>
        <xdr:cNvPr id="376" name="直線コネクタ 375"/>
        <xdr:cNvCxnSpPr/>
      </xdr:nvCxnSpPr>
      <xdr:spPr>
        <a:xfrm flipV="1">
          <a:off x="17018000" y="63989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7"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8" name="直線コネクタ 377"/>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141713</xdr:rowOff>
    </xdr:from>
    <xdr:ext cx="762000" cy="259045"/>
    <xdr:sp macro="" textlink="">
      <xdr:nvSpPr>
        <xdr:cNvPr id="379" name="公債費負担の状況最大値テキスト"/>
        <xdr:cNvSpPr txBox="1"/>
      </xdr:nvSpPr>
      <xdr:spPr>
        <a:xfrm>
          <a:off x="17106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55336</xdr:rowOff>
    </xdr:from>
    <xdr:to>
      <xdr:col>81</xdr:col>
      <xdr:colOff>133350</xdr:colOff>
      <xdr:row>37</xdr:row>
      <xdr:rowOff>55336</xdr:rowOff>
    </xdr:to>
    <xdr:cxnSp macro="">
      <xdr:nvCxnSpPr>
        <xdr:cNvPr id="380" name="直線コネクタ 379"/>
        <xdr:cNvCxnSpPr/>
      </xdr:nvCxnSpPr>
      <xdr:spPr>
        <a:xfrm>
          <a:off x="16929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96157</xdr:rowOff>
    </xdr:from>
    <xdr:to>
      <xdr:col>81</xdr:col>
      <xdr:colOff>44450</xdr:colOff>
      <xdr:row>45</xdr:row>
      <xdr:rowOff>28122</xdr:rowOff>
    </xdr:to>
    <xdr:cxnSp macro="">
      <xdr:nvCxnSpPr>
        <xdr:cNvPr id="381" name="直線コネクタ 380"/>
        <xdr:cNvCxnSpPr/>
      </xdr:nvCxnSpPr>
      <xdr:spPr>
        <a:xfrm flipV="1">
          <a:off x="16179800" y="76399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127199</xdr:rowOff>
    </xdr:from>
    <xdr:ext cx="762000" cy="259045"/>
    <xdr:sp macro="" textlink="">
      <xdr:nvSpPr>
        <xdr:cNvPr id="382"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3" name="フローチャート: 判断 382"/>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28122</xdr:rowOff>
    </xdr:from>
    <xdr:to>
      <xdr:col>77</xdr:col>
      <xdr:colOff>44450</xdr:colOff>
      <xdr:row>45</xdr:row>
      <xdr:rowOff>97065</xdr:rowOff>
    </xdr:to>
    <xdr:cxnSp macro="">
      <xdr:nvCxnSpPr>
        <xdr:cNvPr id="384" name="直線コネクタ 383"/>
        <xdr:cNvCxnSpPr/>
      </xdr:nvCxnSpPr>
      <xdr:spPr>
        <a:xfrm flipV="1">
          <a:off x="15290800" y="77433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35</xdr:row>
      <xdr:rowOff>106136</xdr:rowOff>
    </xdr:from>
    <xdr:to>
      <xdr:col>77</xdr:col>
      <xdr:colOff>95250</xdr:colOff>
      <xdr:row>36</xdr:row>
      <xdr:rowOff>36286</xdr:rowOff>
    </xdr:to>
    <xdr:sp macro="" textlink="">
      <xdr:nvSpPr>
        <xdr:cNvPr id="385" name="フローチャート: 判断 384"/>
        <xdr:cNvSpPr/>
      </xdr:nvSpPr>
      <xdr:spPr>
        <a:xfrm>
          <a:off x="16129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386" name="テキスト ボックス 385"/>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97065</xdr:rowOff>
    </xdr:from>
    <xdr:to>
      <xdr:col>72</xdr:col>
      <xdr:colOff>203200</xdr:colOff>
      <xdr:row>45</xdr:row>
      <xdr:rowOff>97065</xdr:rowOff>
    </xdr:to>
    <xdr:cxnSp macro="">
      <xdr:nvCxnSpPr>
        <xdr:cNvPr id="387" name="直線コネクタ 386"/>
        <xdr:cNvCxnSpPr/>
      </xdr:nvCxnSpPr>
      <xdr:spPr>
        <a:xfrm>
          <a:off x="14401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3628</xdr:rowOff>
    </xdr:from>
    <xdr:to>
      <xdr:col>73</xdr:col>
      <xdr:colOff>44450</xdr:colOff>
      <xdr:row>36</xdr:row>
      <xdr:rowOff>105228</xdr:rowOff>
    </xdr:to>
    <xdr:sp macro="" textlink="">
      <xdr:nvSpPr>
        <xdr:cNvPr id="388" name="フローチャート: 判断 387"/>
        <xdr:cNvSpPr/>
      </xdr:nvSpPr>
      <xdr:spPr>
        <a:xfrm>
          <a:off x="15240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389" name="テキスト ボックス 388"/>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28122</xdr:rowOff>
    </xdr:from>
    <xdr:to>
      <xdr:col>68</xdr:col>
      <xdr:colOff>152400</xdr:colOff>
      <xdr:row>45</xdr:row>
      <xdr:rowOff>97065</xdr:rowOff>
    </xdr:to>
    <xdr:cxnSp macro="">
      <xdr:nvCxnSpPr>
        <xdr:cNvPr id="390" name="直線コネクタ 389"/>
        <xdr:cNvCxnSpPr/>
      </xdr:nvCxnSpPr>
      <xdr:spPr>
        <a:xfrm>
          <a:off x="13512800" y="77433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107043</xdr:rowOff>
    </xdr:from>
    <xdr:to>
      <xdr:col>68</xdr:col>
      <xdr:colOff>203200</xdr:colOff>
      <xdr:row>37</xdr:row>
      <xdr:rowOff>37193</xdr:rowOff>
    </xdr:to>
    <xdr:sp macro="" textlink="">
      <xdr:nvSpPr>
        <xdr:cNvPr id="391" name="フローチャート: 判断 390"/>
        <xdr:cNvSpPr/>
      </xdr:nvSpPr>
      <xdr:spPr>
        <a:xfrm>
          <a:off x="14351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392" name="テキスト ボックス 391"/>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393" name="フローチャート: 判断 392"/>
        <xdr:cNvSpPr/>
      </xdr:nvSpPr>
      <xdr:spPr>
        <a:xfrm>
          <a:off x="1346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394" name="テキスト ボックス 393"/>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0" name="楕円 399"/>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401" name="公債費負担の状況該当値テキスト"/>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148772</xdr:rowOff>
    </xdr:from>
    <xdr:to>
      <xdr:col>77</xdr:col>
      <xdr:colOff>95250</xdr:colOff>
      <xdr:row>45</xdr:row>
      <xdr:rowOff>78922</xdr:rowOff>
    </xdr:to>
    <xdr:sp macro="" textlink="">
      <xdr:nvSpPr>
        <xdr:cNvPr id="402" name="楕円 401"/>
        <xdr:cNvSpPr/>
      </xdr:nvSpPr>
      <xdr:spPr>
        <a:xfrm>
          <a:off x="16129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63699</xdr:rowOff>
    </xdr:from>
    <xdr:ext cx="736600" cy="259045"/>
    <xdr:sp macro="" textlink="">
      <xdr:nvSpPr>
        <xdr:cNvPr id="403" name="テキスト ボックス 402"/>
        <xdr:cNvSpPr txBox="1"/>
      </xdr:nvSpPr>
      <xdr:spPr>
        <a:xfrm>
          <a:off x="15798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46265</xdr:rowOff>
    </xdr:from>
    <xdr:to>
      <xdr:col>73</xdr:col>
      <xdr:colOff>44450</xdr:colOff>
      <xdr:row>45</xdr:row>
      <xdr:rowOff>147865</xdr:rowOff>
    </xdr:to>
    <xdr:sp macro="" textlink="">
      <xdr:nvSpPr>
        <xdr:cNvPr id="404" name="楕円 403"/>
        <xdr:cNvSpPr/>
      </xdr:nvSpPr>
      <xdr:spPr>
        <a:xfrm>
          <a:off x="15240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132642</xdr:rowOff>
    </xdr:from>
    <xdr:ext cx="762000" cy="259045"/>
    <xdr:sp macro="" textlink="">
      <xdr:nvSpPr>
        <xdr:cNvPr id="405" name="テキスト ボックス 404"/>
        <xdr:cNvSpPr txBox="1"/>
      </xdr:nvSpPr>
      <xdr:spPr>
        <a:xfrm>
          <a:off x="14909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46265</xdr:rowOff>
    </xdr:from>
    <xdr:to>
      <xdr:col>68</xdr:col>
      <xdr:colOff>203200</xdr:colOff>
      <xdr:row>45</xdr:row>
      <xdr:rowOff>147865</xdr:rowOff>
    </xdr:to>
    <xdr:sp macro="" textlink="">
      <xdr:nvSpPr>
        <xdr:cNvPr id="406" name="楕円 405"/>
        <xdr:cNvSpPr/>
      </xdr:nvSpPr>
      <xdr:spPr>
        <a:xfrm>
          <a:off x="14351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132642</xdr:rowOff>
    </xdr:from>
    <xdr:ext cx="762000" cy="259045"/>
    <xdr:sp macro="" textlink="">
      <xdr:nvSpPr>
        <xdr:cNvPr id="407" name="テキスト ボックス 406"/>
        <xdr:cNvSpPr txBox="1"/>
      </xdr:nvSpPr>
      <xdr:spPr>
        <a:xfrm>
          <a:off x="14020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408" name="楕円 407"/>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409" name="テキスト ボックス 408"/>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年度は前年度対比で１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類似団体に比べて比率が高い状態が続いているが、これは過去に公共施設の整備等、積極的な投資を行ったことにより市債残高が大きくなっているためであり、近年は計画的な市債発行により市債残高は減少傾向にある。今後も計画的な市債発行に努め、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13829</xdr:rowOff>
    </xdr:to>
    <xdr:cxnSp macro="">
      <xdr:nvCxnSpPr>
        <xdr:cNvPr id="438" name="直線コネクタ 437"/>
        <xdr:cNvCxnSpPr/>
      </xdr:nvCxnSpPr>
      <xdr:spPr>
        <a:xfrm flipV="1">
          <a:off x="17018000" y="2370667"/>
          <a:ext cx="0" cy="729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157356</xdr:rowOff>
    </xdr:from>
    <xdr:ext cx="762000" cy="259045"/>
    <xdr:sp macro="" textlink="">
      <xdr:nvSpPr>
        <xdr:cNvPr id="439" name="将来負担の状況最小値テキスト"/>
        <xdr:cNvSpPr txBox="1"/>
      </xdr:nvSpPr>
      <xdr:spPr>
        <a:xfrm>
          <a:off x="17106900" y="307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13829</xdr:rowOff>
    </xdr:from>
    <xdr:to>
      <xdr:col>81</xdr:col>
      <xdr:colOff>133350</xdr:colOff>
      <xdr:row>18</xdr:row>
      <xdr:rowOff>13829</xdr:rowOff>
    </xdr:to>
    <xdr:cxnSp macro="">
      <xdr:nvCxnSpPr>
        <xdr:cNvPr id="440" name="直線コネクタ 439"/>
        <xdr:cNvCxnSpPr/>
      </xdr:nvCxnSpPr>
      <xdr:spPr>
        <a:xfrm>
          <a:off x="16929100" y="309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13829</xdr:rowOff>
    </xdr:from>
    <xdr:to>
      <xdr:col>81</xdr:col>
      <xdr:colOff>44450</xdr:colOff>
      <xdr:row>19</xdr:row>
      <xdr:rowOff>54187</xdr:rowOff>
    </xdr:to>
    <xdr:cxnSp macro="">
      <xdr:nvCxnSpPr>
        <xdr:cNvPr id="443" name="直線コネクタ 442"/>
        <xdr:cNvCxnSpPr/>
      </xdr:nvCxnSpPr>
      <xdr:spPr>
        <a:xfrm flipV="1">
          <a:off x="16179800" y="3099929"/>
          <a:ext cx="8382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60765</xdr:rowOff>
    </xdr:from>
    <xdr:ext cx="762000" cy="259045"/>
    <xdr:sp macro="" textlink="">
      <xdr:nvSpPr>
        <xdr:cNvPr id="444" name="将来負担の状況平均値テキスト"/>
        <xdr:cNvSpPr txBox="1"/>
      </xdr:nvSpPr>
      <xdr:spPr>
        <a:xfrm>
          <a:off x="17106900" y="2289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44238</xdr:rowOff>
    </xdr:from>
    <xdr:to>
      <xdr:col>81</xdr:col>
      <xdr:colOff>95250</xdr:colOff>
      <xdr:row>14</xdr:row>
      <xdr:rowOff>145838</xdr:rowOff>
    </xdr:to>
    <xdr:sp macro="" textlink="">
      <xdr:nvSpPr>
        <xdr:cNvPr id="445" name="フローチャート: 判断 444"/>
        <xdr:cNvSpPr/>
      </xdr:nvSpPr>
      <xdr:spPr>
        <a:xfrm>
          <a:off x="169672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54187</xdr:rowOff>
    </xdr:from>
    <xdr:to>
      <xdr:col>77</xdr:col>
      <xdr:colOff>44450</xdr:colOff>
      <xdr:row>20</xdr:row>
      <xdr:rowOff>44944</xdr:rowOff>
    </xdr:to>
    <xdr:cxnSp macro="">
      <xdr:nvCxnSpPr>
        <xdr:cNvPr id="446" name="直線コネクタ 445"/>
        <xdr:cNvCxnSpPr/>
      </xdr:nvCxnSpPr>
      <xdr:spPr>
        <a:xfrm flipV="1">
          <a:off x="15290800" y="3311737"/>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7" name="フローチャート: 判断 446"/>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48" name="テキスト ボックス 447"/>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44944</xdr:rowOff>
    </xdr:from>
    <xdr:to>
      <xdr:col>72</xdr:col>
      <xdr:colOff>203200</xdr:colOff>
      <xdr:row>20</xdr:row>
      <xdr:rowOff>162913</xdr:rowOff>
    </xdr:to>
    <xdr:cxnSp macro="">
      <xdr:nvCxnSpPr>
        <xdr:cNvPr id="449" name="直線コネクタ 448"/>
        <xdr:cNvCxnSpPr/>
      </xdr:nvCxnSpPr>
      <xdr:spPr>
        <a:xfrm flipV="1">
          <a:off x="14401800" y="3473944"/>
          <a:ext cx="8890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0" name="フローチャート: 判断 449"/>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1" name="テキスト ボックス 450"/>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162913</xdr:rowOff>
    </xdr:from>
    <xdr:to>
      <xdr:col>68</xdr:col>
      <xdr:colOff>152400</xdr:colOff>
      <xdr:row>21</xdr:row>
      <xdr:rowOff>141605</xdr:rowOff>
    </xdr:to>
    <xdr:cxnSp macro="">
      <xdr:nvCxnSpPr>
        <xdr:cNvPr id="452" name="直線コネクタ 451"/>
        <xdr:cNvCxnSpPr/>
      </xdr:nvCxnSpPr>
      <xdr:spPr>
        <a:xfrm flipV="1">
          <a:off x="13512800" y="3591913"/>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68509</xdr:rowOff>
    </xdr:from>
    <xdr:to>
      <xdr:col>68</xdr:col>
      <xdr:colOff>203200</xdr:colOff>
      <xdr:row>15</xdr:row>
      <xdr:rowOff>170109</xdr:rowOff>
    </xdr:to>
    <xdr:sp macro="" textlink="">
      <xdr:nvSpPr>
        <xdr:cNvPr id="453" name="フローチャート: 判断 452"/>
        <xdr:cNvSpPr/>
      </xdr:nvSpPr>
      <xdr:spPr>
        <a:xfrm>
          <a:off x="14351000" y="26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8836</xdr:rowOff>
    </xdr:from>
    <xdr:ext cx="762000" cy="259045"/>
    <xdr:sp macro="" textlink="">
      <xdr:nvSpPr>
        <xdr:cNvPr id="454" name="テキスト ボックス 453"/>
        <xdr:cNvSpPr txBox="1"/>
      </xdr:nvSpPr>
      <xdr:spPr>
        <a:xfrm>
          <a:off x="14020800" y="240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76553</xdr:rowOff>
    </xdr:from>
    <xdr:to>
      <xdr:col>64</xdr:col>
      <xdr:colOff>152400</xdr:colOff>
      <xdr:row>16</xdr:row>
      <xdr:rowOff>6703</xdr:rowOff>
    </xdr:to>
    <xdr:sp macro="" textlink="">
      <xdr:nvSpPr>
        <xdr:cNvPr id="455" name="フローチャート: 判断 454"/>
        <xdr:cNvSpPr/>
      </xdr:nvSpPr>
      <xdr:spPr>
        <a:xfrm>
          <a:off x="13462000" y="264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16880</xdr:rowOff>
    </xdr:from>
    <xdr:ext cx="762000" cy="259045"/>
    <xdr:sp macro="" textlink="">
      <xdr:nvSpPr>
        <xdr:cNvPr id="456" name="テキスト ボックス 455"/>
        <xdr:cNvSpPr txBox="1"/>
      </xdr:nvSpPr>
      <xdr:spPr>
        <a:xfrm>
          <a:off x="13131800" y="241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134479</xdr:rowOff>
    </xdr:from>
    <xdr:to>
      <xdr:col>81</xdr:col>
      <xdr:colOff>95250</xdr:colOff>
      <xdr:row>18</xdr:row>
      <xdr:rowOff>64629</xdr:rowOff>
    </xdr:to>
    <xdr:sp macro="" textlink="">
      <xdr:nvSpPr>
        <xdr:cNvPr id="462" name="楕円 461"/>
        <xdr:cNvSpPr/>
      </xdr:nvSpPr>
      <xdr:spPr>
        <a:xfrm>
          <a:off x="169672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30356</xdr:rowOff>
    </xdr:from>
    <xdr:ext cx="762000" cy="259045"/>
    <xdr:sp macro="" textlink="">
      <xdr:nvSpPr>
        <xdr:cNvPr id="463" name="将来負担の状況該当値テキスト"/>
        <xdr:cNvSpPr txBox="1"/>
      </xdr:nvSpPr>
      <xdr:spPr>
        <a:xfrm>
          <a:off x="17106900" y="294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3387</xdr:rowOff>
    </xdr:from>
    <xdr:to>
      <xdr:col>77</xdr:col>
      <xdr:colOff>95250</xdr:colOff>
      <xdr:row>19</xdr:row>
      <xdr:rowOff>104987</xdr:rowOff>
    </xdr:to>
    <xdr:sp macro="" textlink="">
      <xdr:nvSpPr>
        <xdr:cNvPr id="464" name="楕円 463"/>
        <xdr:cNvSpPr/>
      </xdr:nvSpPr>
      <xdr:spPr>
        <a:xfrm>
          <a:off x="16129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89764</xdr:rowOff>
    </xdr:from>
    <xdr:ext cx="736600" cy="259045"/>
    <xdr:sp macro="" textlink="">
      <xdr:nvSpPr>
        <xdr:cNvPr id="465" name="テキスト ボックス 464"/>
        <xdr:cNvSpPr txBox="1"/>
      </xdr:nvSpPr>
      <xdr:spPr>
        <a:xfrm>
          <a:off x="15798800" y="334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165594</xdr:rowOff>
    </xdr:from>
    <xdr:to>
      <xdr:col>73</xdr:col>
      <xdr:colOff>44450</xdr:colOff>
      <xdr:row>20</xdr:row>
      <xdr:rowOff>95744</xdr:rowOff>
    </xdr:to>
    <xdr:sp macro="" textlink="">
      <xdr:nvSpPr>
        <xdr:cNvPr id="466" name="楕円 465"/>
        <xdr:cNvSpPr/>
      </xdr:nvSpPr>
      <xdr:spPr>
        <a:xfrm>
          <a:off x="15240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80521</xdr:rowOff>
    </xdr:from>
    <xdr:ext cx="762000" cy="259045"/>
    <xdr:sp macro="" textlink="">
      <xdr:nvSpPr>
        <xdr:cNvPr id="467" name="テキスト ボックス 466"/>
        <xdr:cNvSpPr txBox="1"/>
      </xdr:nvSpPr>
      <xdr:spPr>
        <a:xfrm>
          <a:off x="14909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112113</xdr:rowOff>
    </xdr:from>
    <xdr:to>
      <xdr:col>68</xdr:col>
      <xdr:colOff>203200</xdr:colOff>
      <xdr:row>21</xdr:row>
      <xdr:rowOff>42263</xdr:rowOff>
    </xdr:to>
    <xdr:sp macro="" textlink="">
      <xdr:nvSpPr>
        <xdr:cNvPr id="468" name="楕円 467"/>
        <xdr:cNvSpPr/>
      </xdr:nvSpPr>
      <xdr:spPr>
        <a:xfrm>
          <a:off x="14351000" y="35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27040</xdr:rowOff>
    </xdr:from>
    <xdr:ext cx="762000" cy="259045"/>
    <xdr:sp macro="" textlink="">
      <xdr:nvSpPr>
        <xdr:cNvPr id="469" name="テキスト ボックス 468"/>
        <xdr:cNvSpPr txBox="1"/>
      </xdr:nvSpPr>
      <xdr:spPr>
        <a:xfrm>
          <a:off x="14020800" y="362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90805</xdr:rowOff>
    </xdr:from>
    <xdr:to>
      <xdr:col>64</xdr:col>
      <xdr:colOff>152400</xdr:colOff>
      <xdr:row>22</xdr:row>
      <xdr:rowOff>20955</xdr:rowOff>
    </xdr:to>
    <xdr:sp macro="" textlink="">
      <xdr:nvSpPr>
        <xdr:cNvPr id="470" name="楕円 469"/>
        <xdr:cNvSpPr/>
      </xdr:nvSpPr>
      <xdr:spPr>
        <a:xfrm>
          <a:off x="13462000" y="36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5732</xdr:rowOff>
    </xdr:from>
    <xdr:ext cx="762000" cy="259045"/>
    <xdr:sp macro="" textlink="">
      <xdr:nvSpPr>
        <xdr:cNvPr id="471" name="テキスト ボックス 470"/>
        <xdr:cNvSpPr txBox="1"/>
      </xdr:nvSpPr>
      <xdr:spPr>
        <a:xfrm>
          <a:off x="13131800" y="377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62000" y="454342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令和２年度の会計年度任用職員制度導入により、引き続き、経常経費充当一般財源等は増加しているが、地方交付税や地方消費税交付金などの増加により、前年度対比で０．３ポイント低下した。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類似団体の平均と比較して依然高い値にあり、今後も職員の定員管理・給与の適正化などにより、人件費全体の抑制に努めていく。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40</xdr:row>
      <xdr:rowOff>50800</xdr:rowOff>
    </xdr:to>
    <xdr:cxnSp macro="">
      <xdr:nvCxnSpPr>
        <xdr:cNvPr id="61" name="直線コネクタ 60"/>
        <xdr:cNvCxnSpPr/>
      </xdr:nvCxnSpPr>
      <xdr:spPr>
        <a:xfrm flipV="1">
          <a:off x="4826000" y="5708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4" name="人件費最大値テキスト"/>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5" name="直線コネクタ 64"/>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39</xdr:row>
      <xdr:rowOff>69850</xdr:rowOff>
    </xdr:to>
    <xdr:cxnSp macro="">
      <xdr:nvCxnSpPr>
        <xdr:cNvPr id="66" name="直線コネクタ 65"/>
        <xdr:cNvCxnSpPr/>
      </xdr:nvCxnSpPr>
      <xdr:spPr>
        <a:xfrm flipV="1">
          <a:off x="3987800" y="6699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69850</xdr:rowOff>
    </xdr:to>
    <xdr:cxnSp macro="">
      <xdr:nvCxnSpPr>
        <xdr:cNvPr id="69" name="直線コネクタ 68"/>
        <xdr:cNvCxnSpPr/>
      </xdr:nvCxnSpPr>
      <xdr:spPr>
        <a:xfrm>
          <a:off x="3098800" y="6680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31750</xdr:rowOff>
    </xdr:to>
    <xdr:cxnSp macro="">
      <xdr:nvCxnSpPr>
        <xdr:cNvPr id="72" name="直線コネクタ 71"/>
        <xdr:cNvCxnSpPr/>
      </xdr:nvCxnSpPr>
      <xdr:spPr>
        <a:xfrm flipV="1">
          <a:off x="2209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3" name="フローチャート: 判断 72"/>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4" name="テキスト ボックス 73"/>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127000</xdr:rowOff>
    </xdr:to>
    <xdr:cxnSp macro="">
      <xdr:nvCxnSpPr>
        <xdr:cNvPr id="75" name="直線コネクタ 74"/>
        <xdr:cNvCxnSpPr/>
      </xdr:nvCxnSpPr>
      <xdr:spPr>
        <a:xfrm flipV="1">
          <a:off x="1320800" y="6718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78" name="フローチャート: 判断 77"/>
        <xdr:cNvSpPr/>
      </xdr:nvSpPr>
      <xdr:spPr>
        <a:xfrm>
          <a:off x="1270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111777</xdr:rowOff>
    </xdr:from>
    <xdr:ext cx="762000" cy="259045"/>
    <xdr:sp macro="" textlink="">
      <xdr:nvSpPr>
        <xdr:cNvPr id="79" name="テキスト ボックス 78"/>
        <xdr:cNvSpPr txBox="1"/>
      </xdr:nvSpPr>
      <xdr:spPr>
        <a:xfrm>
          <a:off x="939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5" name="楕円 84"/>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6"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93" name="楕円 92"/>
        <xdr:cNvSpPr/>
      </xdr:nvSpPr>
      <xdr:spPr>
        <a:xfrm>
          <a:off x="1270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94" name="テキスト ボックス 93"/>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プラ製容器包装収集運搬業務委託の開始などにより、経常経費充当一般財源等は増加したものの、地方交付税や地方消費税交付金の増加により、前年度対比で０．１ポイント低下している。類似団体平均と比較すると低い値で推移しているが、これは民間事業者への委託料が少ないためであり、今後も民間で実施できる事業等について、検討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18</xdr:row>
      <xdr:rowOff>104140</xdr:rowOff>
    </xdr:to>
    <xdr:cxnSp macro="">
      <xdr:nvCxnSpPr>
        <xdr:cNvPr id="120" name="直線コネクタ 119"/>
        <xdr:cNvCxnSpPr/>
      </xdr:nvCxnSpPr>
      <xdr:spPr>
        <a:xfrm flipV="1">
          <a:off x="16510000" y="234442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76217</xdr:rowOff>
    </xdr:from>
    <xdr:ext cx="762000" cy="259045"/>
    <xdr:sp macro="" textlink="">
      <xdr:nvSpPr>
        <xdr:cNvPr id="121" name="物件費最小値テキスト"/>
        <xdr:cNvSpPr txBox="1"/>
      </xdr:nvSpPr>
      <xdr:spPr>
        <a:xfrm>
          <a:off x="165989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104140</xdr:rowOff>
    </xdr:from>
    <xdr:to>
      <xdr:col>82</xdr:col>
      <xdr:colOff>196850</xdr:colOff>
      <xdr:row>18</xdr:row>
      <xdr:rowOff>104140</xdr:rowOff>
    </xdr:to>
    <xdr:cxnSp macro="">
      <xdr:nvCxnSpPr>
        <xdr:cNvPr id="122" name="直線コネクタ 121"/>
        <xdr:cNvCxnSpPr/>
      </xdr:nvCxnSpPr>
      <xdr:spPr>
        <a:xfrm>
          <a:off x="16421100" y="319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138430</xdr:rowOff>
    </xdr:to>
    <xdr:cxnSp macro="">
      <xdr:nvCxnSpPr>
        <xdr:cNvPr id="125" name="直線コネクタ 124"/>
        <xdr:cNvCxnSpPr/>
      </xdr:nvCxnSpPr>
      <xdr:spPr>
        <a:xfrm flipV="1">
          <a:off x="15671800" y="234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6"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7" name="フローチャート: 判断 126"/>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13</xdr:row>
      <xdr:rowOff>138430</xdr:rowOff>
    </xdr:to>
    <xdr:cxnSp macro="">
      <xdr:nvCxnSpPr>
        <xdr:cNvPr id="128" name="直線コネクタ 127"/>
        <xdr:cNvCxnSpPr/>
      </xdr:nvCxnSpPr>
      <xdr:spPr>
        <a:xfrm>
          <a:off x="14782800" y="225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20</xdr:row>
      <xdr:rowOff>76200</xdr:rowOff>
    </xdr:from>
    <xdr:to>
      <xdr:col>78</xdr:col>
      <xdr:colOff>120650</xdr:colOff>
      <xdr:row>21</xdr:row>
      <xdr:rowOff>6350</xdr:rowOff>
    </xdr:to>
    <xdr:sp macro="" textlink="">
      <xdr:nvSpPr>
        <xdr:cNvPr id="129" name="フローチャート: 判断 128"/>
        <xdr:cNvSpPr/>
      </xdr:nvSpPr>
      <xdr:spPr>
        <a:xfrm>
          <a:off x="15621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30" name="テキスト ボックス 129"/>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xdr:rowOff>
    </xdr:from>
    <xdr:to>
      <xdr:col>73</xdr:col>
      <xdr:colOff>180975</xdr:colOff>
      <xdr:row>13</xdr:row>
      <xdr:rowOff>24130</xdr:rowOff>
    </xdr:to>
    <xdr:cxnSp macro="">
      <xdr:nvCxnSpPr>
        <xdr:cNvPr id="131" name="直線コネクタ 130"/>
        <xdr:cNvCxnSpPr/>
      </xdr:nvCxnSpPr>
      <xdr:spPr>
        <a:xfrm>
          <a:off x="13893800" y="223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53340</xdr:rowOff>
    </xdr:from>
    <xdr:to>
      <xdr:col>74</xdr:col>
      <xdr:colOff>31750</xdr:colOff>
      <xdr:row>20</xdr:row>
      <xdr:rowOff>154940</xdr:rowOff>
    </xdr:to>
    <xdr:sp macro="" textlink="">
      <xdr:nvSpPr>
        <xdr:cNvPr id="132" name="フローチャート: 判断 131"/>
        <xdr:cNvSpPr/>
      </xdr:nvSpPr>
      <xdr:spPr>
        <a:xfrm>
          <a:off x="14732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33" name="テキスト ボックス 132"/>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127000</xdr:rowOff>
    </xdr:from>
    <xdr:to>
      <xdr:col>69</xdr:col>
      <xdr:colOff>92075</xdr:colOff>
      <xdr:row>13</xdr:row>
      <xdr:rowOff>1270</xdr:rowOff>
    </xdr:to>
    <xdr:cxnSp macro="">
      <xdr:nvCxnSpPr>
        <xdr:cNvPr id="134" name="直線コネクタ 133"/>
        <xdr:cNvCxnSpPr/>
      </xdr:nvCxnSpPr>
      <xdr:spPr>
        <a:xfrm>
          <a:off x="13004800" y="218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53340</xdr:rowOff>
    </xdr:from>
    <xdr:to>
      <xdr:col>69</xdr:col>
      <xdr:colOff>142875</xdr:colOff>
      <xdr:row>20</xdr:row>
      <xdr:rowOff>154940</xdr:rowOff>
    </xdr:to>
    <xdr:sp macro="" textlink="">
      <xdr:nvSpPr>
        <xdr:cNvPr id="135" name="フローチャート: 判断 134"/>
        <xdr:cNvSpPr/>
      </xdr:nvSpPr>
      <xdr:spPr>
        <a:xfrm>
          <a:off x="13843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36" name="テキスト ボックス 135"/>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37" name="フローチャート: 判断 136"/>
        <xdr:cNvSpPr/>
      </xdr:nvSpPr>
      <xdr:spPr>
        <a:xfrm>
          <a:off x="12954000" y="33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38" name="テキスト ボックス 137"/>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4" name="楕円 143"/>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144797</xdr:rowOff>
    </xdr:from>
    <xdr:ext cx="762000" cy="259045"/>
    <xdr:sp macro="" textlink="">
      <xdr:nvSpPr>
        <xdr:cNvPr id="145" name="物件費該当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87630</xdr:rowOff>
    </xdr:from>
    <xdr:to>
      <xdr:col>78</xdr:col>
      <xdr:colOff>120650</xdr:colOff>
      <xdr:row>14</xdr:row>
      <xdr:rowOff>17780</xdr:rowOff>
    </xdr:to>
    <xdr:sp macro="" textlink="">
      <xdr:nvSpPr>
        <xdr:cNvPr id="146" name="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48" name="楕円 147"/>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49" name="テキスト ボックス 148"/>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121920</xdr:rowOff>
    </xdr:from>
    <xdr:to>
      <xdr:col>69</xdr:col>
      <xdr:colOff>142875</xdr:colOff>
      <xdr:row>13</xdr:row>
      <xdr:rowOff>52070</xdr:rowOff>
    </xdr:to>
    <xdr:sp macro="" textlink="">
      <xdr:nvSpPr>
        <xdr:cNvPr id="150" name="楕円 149"/>
        <xdr:cNvSpPr/>
      </xdr:nvSpPr>
      <xdr:spPr>
        <a:xfrm>
          <a:off x="13843000" y="2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62247</xdr:rowOff>
    </xdr:from>
    <xdr:ext cx="762000" cy="259045"/>
    <xdr:sp macro="" textlink="">
      <xdr:nvSpPr>
        <xdr:cNvPr id="151" name="テキスト ボックス 150"/>
        <xdr:cNvSpPr txBox="1"/>
      </xdr:nvSpPr>
      <xdr:spPr>
        <a:xfrm>
          <a:off x="13512800" y="19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76200</xdr:rowOff>
    </xdr:from>
    <xdr:to>
      <xdr:col>65</xdr:col>
      <xdr:colOff>53975</xdr:colOff>
      <xdr:row>13</xdr:row>
      <xdr:rowOff>6350</xdr:rowOff>
    </xdr:to>
    <xdr:sp macro="" textlink="">
      <xdr:nvSpPr>
        <xdr:cNvPr id="152" name="楕円 151"/>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16527</xdr:rowOff>
    </xdr:from>
    <xdr:ext cx="762000" cy="259045"/>
    <xdr:sp macro="" textlink="">
      <xdr:nvSpPr>
        <xdr:cNvPr id="153" name="テキスト ボックス 152"/>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地方交付税や地方消費税交付金などの増加に加え、生活保護費の減などにより、前年度に比べ０．５ポイント低下したものの、類似団体の平均と比較して依然高い値にあり、今後も生活保護者の自立支援プログラムの推進などを通じて改善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127000</xdr:rowOff>
    </xdr:to>
    <xdr:cxnSp macro="">
      <xdr:nvCxnSpPr>
        <xdr:cNvPr id="181" name="直線コネクタ 180"/>
        <xdr:cNvCxnSpPr/>
      </xdr:nvCxnSpPr>
      <xdr:spPr>
        <a:xfrm flipV="1">
          <a:off x="4826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88900</xdr:rowOff>
    </xdr:to>
    <xdr:cxnSp macro="">
      <xdr:nvCxnSpPr>
        <xdr:cNvPr id="186" name="直線コネクタ 185"/>
        <xdr:cNvCxnSpPr/>
      </xdr:nvCxnSpPr>
      <xdr:spPr>
        <a:xfrm flipV="1">
          <a:off x="3987800" y="1018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62</xdr:row>
      <xdr:rowOff>12700</xdr:rowOff>
    </xdr:to>
    <xdr:cxnSp macro="">
      <xdr:nvCxnSpPr>
        <xdr:cNvPr id="189" name="直線コネクタ 188"/>
        <xdr:cNvCxnSpPr/>
      </xdr:nvCxnSpPr>
      <xdr:spPr>
        <a:xfrm flipV="1">
          <a:off x="3098800" y="10375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38100</xdr:rowOff>
    </xdr:from>
    <xdr:to>
      <xdr:col>20</xdr:col>
      <xdr:colOff>38100</xdr:colOff>
      <xdr:row>58</xdr:row>
      <xdr:rowOff>139700</xdr:rowOff>
    </xdr:to>
    <xdr:sp macro="" textlink="">
      <xdr:nvSpPr>
        <xdr:cNvPr id="190" name="フローチャート: 判断 189"/>
        <xdr:cNvSpPr/>
      </xdr:nvSpPr>
      <xdr:spPr>
        <a:xfrm>
          <a:off x="3937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191" name="テキスト ボックス 190"/>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62</xdr:row>
      <xdr:rowOff>12700</xdr:rowOff>
    </xdr:to>
    <xdr:cxnSp macro="">
      <xdr:nvCxnSpPr>
        <xdr:cNvPr id="192" name="直線コネクタ 191"/>
        <xdr:cNvCxnSpPr/>
      </xdr:nvCxnSpPr>
      <xdr:spPr>
        <a:xfrm>
          <a:off x="2209800" y="10375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3" name="フローチャート: 判断 192"/>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4" name="テキスト ボックス 19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88900</xdr:rowOff>
    </xdr:to>
    <xdr:cxnSp macro="">
      <xdr:nvCxnSpPr>
        <xdr:cNvPr id="195" name="直線コネクタ 194"/>
        <xdr:cNvCxnSpPr/>
      </xdr:nvCxnSpPr>
      <xdr:spPr>
        <a:xfrm>
          <a:off x="1320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7" name="テキスト ボックス 196"/>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8" name="フローチャート: 判断 197"/>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5" name="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08" name="テキスト ボックス 207"/>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09" name="楕円 208"/>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0" name="テキスト ボックス 209"/>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1" name="楕円 210"/>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2" name="テキスト ボックス 211"/>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3" name="楕円 212"/>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4" name="テキスト ボックス 213"/>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介護保険会計への繰出金の増などにより、経常経費充当一般財源等は増加したものの、地方交付税や地方消費税交付金の増加により、前年度対比で０．４ポイント低下しており、他会計への繰出金が他の類似団体に比べて少ないことから、類似団体の平均と比べて低い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104140</xdr:rowOff>
    </xdr:from>
    <xdr:to>
      <xdr:col>82</xdr:col>
      <xdr:colOff>107950</xdr:colOff>
      <xdr:row>61</xdr:row>
      <xdr:rowOff>115570</xdr:rowOff>
    </xdr:to>
    <xdr:cxnSp macro="">
      <xdr:nvCxnSpPr>
        <xdr:cNvPr id="240" name="直線コネクタ 239"/>
        <xdr:cNvCxnSpPr/>
      </xdr:nvCxnSpPr>
      <xdr:spPr>
        <a:xfrm flipV="1">
          <a:off x="16510000" y="93624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1"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2" name="直線コネクタ 241"/>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19067</xdr:rowOff>
    </xdr:from>
    <xdr:ext cx="762000" cy="259045"/>
    <xdr:sp macro="" textlink="">
      <xdr:nvSpPr>
        <xdr:cNvPr id="243"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104140</xdr:rowOff>
    </xdr:from>
    <xdr:to>
      <xdr:col>82</xdr:col>
      <xdr:colOff>196850</xdr:colOff>
      <xdr:row>54</xdr:row>
      <xdr:rowOff>104140</xdr:rowOff>
    </xdr:to>
    <xdr:cxnSp macro="">
      <xdr:nvCxnSpPr>
        <xdr:cNvPr id="244" name="直線コネクタ 243"/>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24130</xdr:rowOff>
    </xdr:to>
    <xdr:cxnSp macro="">
      <xdr:nvCxnSpPr>
        <xdr:cNvPr id="245" name="直線コネクタ 244"/>
        <xdr:cNvCxnSpPr/>
      </xdr:nvCxnSpPr>
      <xdr:spPr>
        <a:xfrm flipV="1">
          <a:off x="15671800" y="9362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46" name="その他平均値テキスト"/>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7" name="フローチャート: 判断 246"/>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24130</xdr:rowOff>
    </xdr:to>
    <xdr:cxnSp macro="">
      <xdr:nvCxnSpPr>
        <xdr:cNvPr id="248" name="直線コネクタ 247"/>
        <xdr:cNvCxnSpPr/>
      </xdr:nvCxnSpPr>
      <xdr:spPr>
        <a:xfrm>
          <a:off x="14782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0" name="テキスト ボックス 249"/>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55</xdr:row>
      <xdr:rowOff>1270</xdr:rowOff>
    </xdr:to>
    <xdr:cxnSp macro="">
      <xdr:nvCxnSpPr>
        <xdr:cNvPr id="251" name="直線コネクタ 250"/>
        <xdr:cNvCxnSpPr/>
      </xdr:nvCxnSpPr>
      <xdr:spPr>
        <a:xfrm>
          <a:off x="13893800" y="9156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2" name="フローチャート: 判断 251"/>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3" name="テキスト ボックス 25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55</xdr:row>
      <xdr:rowOff>46990</xdr:rowOff>
    </xdr:to>
    <xdr:cxnSp macro="">
      <xdr:nvCxnSpPr>
        <xdr:cNvPr id="254" name="直線コネクタ 253"/>
        <xdr:cNvCxnSpPr/>
      </xdr:nvCxnSpPr>
      <xdr:spPr>
        <a:xfrm flipV="1">
          <a:off x="13004800" y="91567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5" name="フローチャート: 判断 254"/>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6" name="テキスト ボックス 255"/>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57" name="フローチャート: 判断 256"/>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58" name="テキスト ボックス 257"/>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4" name="楕円 263"/>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133367</xdr:rowOff>
    </xdr:from>
    <xdr:ext cx="762000" cy="259045"/>
    <xdr:sp macro="" textlink="">
      <xdr:nvSpPr>
        <xdr:cNvPr id="265" name="その他該当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8" name="楕円 26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9" name="テキスト ボックス 26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0" name="楕円 269"/>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1" name="テキスト ボックス 270"/>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とかち広域消防事務組合分担金の増などにより、経常経費充当一般財源等は増加したものの、地方交付税や地方消費税交付金の増加により、前年度対比で０．１ポイント低下している。</a:t>
          </a:r>
        </a:p>
        <a:p>
          <a:r>
            <a:rPr kumimoji="1" lang="ja-JP" altLang="en-US" sz="1300">
              <a:latin typeface="ＭＳ Ｐゴシック" panose="020B0600070205080204" pitchFamily="50" charset="-128"/>
              <a:ea typeface="ＭＳ Ｐゴシック" panose="020B0600070205080204" pitchFamily="50" charset="-128"/>
            </a:rPr>
            <a:t>　類似団体と比べて一部事務組合に対する補助費等が大きいため、類似団体平均より高い値となった。</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107950</xdr:rowOff>
    </xdr:from>
    <xdr:to>
      <xdr:col>82</xdr:col>
      <xdr:colOff>107950</xdr:colOff>
      <xdr:row>40</xdr:row>
      <xdr:rowOff>165100</xdr:rowOff>
    </xdr:to>
    <xdr:cxnSp macro="">
      <xdr:nvCxnSpPr>
        <xdr:cNvPr id="301" name="直線コネクタ 300"/>
        <xdr:cNvCxnSpPr/>
      </xdr:nvCxnSpPr>
      <xdr:spPr>
        <a:xfrm flipV="1">
          <a:off x="16510000" y="5594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3" name="直線コネクタ 30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22877</xdr:rowOff>
    </xdr:from>
    <xdr:ext cx="762000" cy="259045"/>
    <xdr:sp macro="" textlink="">
      <xdr:nvSpPr>
        <xdr:cNvPr id="304"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107950</xdr:rowOff>
    </xdr:from>
    <xdr:to>
      <xdr:col>82</xdr:col>
      <xdr:colOff>196850</xdr:colOff>
      <xdr:row>32</xdr:row>
      <xdr:rowOff>107950</xdr:rowOff>
    </xdr:to>
    <xdr:cxnSp macro="">
      <xdr:nvCxnSpPr>
        <xdr:cNvPr id="305" name="直線コネクタ 304"/>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165100</xdr:rowOff>
    </xdr:from>
    <xdr:to>
      <xdr:col>82</xdr:col>
      <xdr:colOff>107950</xdr:colOff>
      <xdr:row>40</xdr:row>
      <xdr:rowOff>12700</xdr:rowOff>
    </xdr:to>
    <xdr:cxnSp macro="">
      <xdr:nvCxnSpPr>
        <xdr:cNvPr id="306" name="直線コネクタ 305"/>
        <xdr:cNvCxnSpPr/>
      </xdr:nvCxnSpPr>
      <xdr:spPr>
        <a:xfrm flipV="1">
          <a:off x="15671800" y="6851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130827</xdr:rowOff>
    </xdr:from>
    <xdr:ext cx="762000" cy="259045"/>
    <xdr:sp macro="" textlink="">
      <xdr:nvSpPr>
        <xdr:cNvPr id="307" name="補助費等平均値テキスト"/>
        <xdr:cNvSpPr txBox="1"/>
      </xdr:nvSpPr>
      <xdr:spPr>
        <a:xfrm>
          <a:off x="16598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08" name="フローチャート: 判断 307"/>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165100</xdr:rowOff>
    </xdr:from>
    <xdr:to>
      <xdr:col>78</xdr:col>
      <xdr:colOff>69850</xdr:colOff>
      <xdr:row>40</xdr:row>
      <xdr:rowOff>12700</xdr:rowOff>
    </xdr:to>
    <xdr:cxnSp macro="">
      <xdr:nvCxnSpPr>
        <xdr:cNvPr id="309" name="直線コネクタ 308"/>
        <xdr:cNvCxnSpPr/>
      </xdr:nvCxnSpPr>
      <xdr:spPr>
        <a:xfrm>
          <a:off x="14782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57150</xdr:rowOff>
    </xdr:from>
    <xdr:to>
      <xdr:col>78</xdr:col>
      <xdr:colOff>120650</xdr:colOff>
      <xdr:row>40</xdr:row>
      <xdr:rowOff>158750</xdr:rowOff>
    </xdr:to>
    <xdr:sp macro="" textlink="">
      <xdr:nvSpPr>
        <xdr:cNvPr id="310" name="フローチャート: 判断 309"/>
        <xdr:cNvSpPr/>
      </xdr:nvSpPr>
      <xdr:spPr>
        <a:xfrm>
          <a:off x="15621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143527</xdr:rowOff>
    </xdr:from>
    <xdr:ext cx="736600" cy="259045"/>
    <xdr:sp macro="" textlink="">
      <xdr:nvSpPr>
        <xdr:cNvPr id="311" name="テキスト ボックス 310"/>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39</xdr:row>
      <xdr:rowOff>165100</xdr:rowOff>
    </xdr:to>
    <xdr:cxnSp macro="">
      <xdr:nvCxnSpPr>
        <xdr:cNvPr id="312" name="直線コネクタ 311"/>
        <xdr:cNvCxnSpPr/>
      </xdr:nvCxnSpPr>
      <xdr:spPr>
        <a:xfrm>
          <a:off x="13893800" y="6851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76200</xdr:rowOff>
    </xdr:from>
    <xdr:to>
      <xdr:col>74</xdr:col>
      <xdr:colOff>31750</xdr:colOff>
      <xdr:row>40</xdr:row>
      <xdr:rowOff>6350</xdr:rowOff>
    </xdr:to>
    <xdr:sp macro="" textlink="">
      <xdr:nvSpPr>
        <xdr:cNvPr id="313" name="フローチャート: 判断 312"/>
        <xdr:cNvSpPr/>
      </xdr:nvSpPr>
      <xdr:spPr>
        <a:xfrm>
          <a:off x="14732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16527</xdr:rowOff>
    </xdr:from>
    <xdr:ext cx="762000" cy="259045"/>
    <xdr:sp macro="" textlink="">
      <xdr:nvSpPr>
        <xdr:cNvPr id="314" name="テキスト ボックス 313"/>
        <xdr:cNvSpPr txBox="1"/>
      </xdr:nvSpPr>
      <xdr:spPr>
        <a:xfrm>
          <a:off x="14401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165100</xdr:rowOff>
    </xdr:from>
    <xdr:to>
      <xdr:col>69</xdr:col>
      <xdr:colOff>92075</xdr:colOff>
      <xdr:row>40</xdr:row>
      <xdr:rowOff>50800</xdr:rowOff>
    </xdr:to>
    <xdr:cxnSp macro="">
      <xdr:nvCxnSpPr>
        <xdr:cNvPr id="315" name="直線コネクタ 314"/>
        <xdr:cNvCxnSpPr/>
      </xdr:nvCxnSpPr>
      <xdr:spPr>
        <a:xfrm flipV="1">
          <a:off x="13004800" y="685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152400</xdr:rowOff>
    </xdr:from>
    <xdr:to>
      <xdr:col>69</xdr:col>
      <xdr:colOff>142875</xdr:colOff>
      <xdr:row>40</xdr:row>
      <xdr:rowOff>82550</xdr:rowOff>
    </xdr:to>
    <xdr:sp macro="" textlink="">
      <xdr:nvSpPr>
        <xdr:cNvPr id="316" name="フローチャート: 判断 315"/>
        <xdr:cNvSpPr/>
      </xdr:nvSpPr>
      <xdr:spPr>
        <a:xfrm>
          <a:off x="13843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67327</xdr:rowOff>
    </xdr:from>
    <xdr:ext cx="762000" cy="259045"/>
    <xdr:sp macro="" textlink="">
      <xdr:nvSpPr>
        <xdr:cNvPr id="317" name="テキスト ボックス 316"/>
        <xdr:cNvSpPr txBox="1"/>
      </xdr:nvSpPr>
      <xdr:spPr>
        <a:xfrm>
          <a:off x="13512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318" name="フローチャート: 判断 317"/>
        <xdr:cNvSpPr/>
      </xdr:nvSpPr>
      <xdr:spPr>
        <a:xfrm>
          <a:off x="12954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73677</xdr:rowOff>
    </xdr:from>
    <xdr:ext cx="762000" cy="259045"/>
    <xdr:sp macro="" textlink="">
      <xdr:nvSpPr>
        <xdr:cNvPr id="319" name="テキスト ボックス 318"/>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25" name="楕円 324"/>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26" name="補助費等該当値テキスト"/>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27" name="楕円 326"/>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73677</xdr:rowOff>
    </xdr:from>
    <xdr:ext cx="736600" cy="259045"/>
    <xdr:sp macro="" textlink="">
      <xdr:nvSpPr>
        <xdr:cNvPr id="328" name="テキスト ボックス 327"/>
        <xdr:cNvSpPr txBox="1"/>
      </xdr:nvSpPr>
      <xdr:spPr>
        <a:xfrm>
          <a:off x="15290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macro="" textlink="">
      <xdr:nvSpPr>
        <xdr:cNvPr id="329" name="楕円 328"/>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macro="" textlink="">
      <xdr:nvSpPr>
        <xdr:cNvPr id="330" name="テキスト ボックス 329"/>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114300</xdr:rowOff>
    </xdr:from>
    <xdr:to>
      <xdr:col>69</xdr:col>
      <xdr:colOff>142875</xdr:colOff>
      <xdr:row>40</xdr:row>
      <xdr:rowOff>44450</xdr:rowOff>
    </xdr:to>
    <xdr:sp macro="" textlink="">
      <xdr:nvSpPr>
        <xdr:cNvPr id="331" name="楕円 330"/>
        <xdr:cNvSpPr/>
      </xdr:nvSpPr>
      <xdr:spPr>
        <a:xfrm>
          <a:off x="13843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54627</xdr:rowOff>
    </xdr:from>
    <xdr:ext cx="762000" cy="259045"/>
    <xdr:sp macro="" textlink="">
      <xdr:nvSpPr>
        <xdr:cNvPr id="332" name="テキスト ボックス 331"/>
        <xdr:cNvSpPr txBox="1"/>
      </xdr:nvSpPr>
      <xdr:spPr>
        <a:xfrm>
          <a:off x="13512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33" name="楕円 332"/>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34" name="テキスト ボックス 333"/>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積極的な公共投資の結果、類似団体平均に比べ依然として高い値を示している。令和３年度は猶予特例債の償還などにより、前年度対比０．２ポイント上昇したものの、元利償還金の減少により近年は改善傾向にある。今後も景気の動向や世代間の負担平準化を考慮しながら、市債の計画的な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76</xdr:row>
      <xdr:rowOff>104139</xdr:rowOff>
    </xdr:from>
    <xdr:to>
      <xdr:col>24</xdr:col>
      <xdr:colOff>25400</xdr:colOff>
      <xdr:row>78</xdr:row>
      <xdr:rowOff>127000</xdr:rowOff>
    </xdr:to>
    <xdr:cxnSp macro="">
      <xdr:nvCxnSpPr>
        <xdr:cNvPr id="360" name="直線コネクタ 359"/>
        <xdr:cNvCxnSpPr/>
      </xdr:nvCxnSpPr>
      <xdr:spPr>
        <a:xfrm flipV="1">
          <a:off x="4826000" y="13134339"/>
          <a:ext cx="0" cy="36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99077</xdr:rowOff>
    </xdr:from>
    <xdr:ext cx="762000" cy="259045"/>
    <xdr:sp macro="" textlink="">
      <xdr:nvSpPr>
        <xdr:cNvPr id="361" name="公債費最小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127000</xdr:rowOff>
    </xdr:from>
    <xdr:to>
      <xdr:col>24</xdr:col>
      <xdr:colOff>114300</xdr:colOff>
      <xdr:row>78</xdr:row>
      <xdr:rowOff>127000</xdr:rowOff>
    </xdr:to>
    <xdr:cxnSp macro="">
      <xdr:nvCxnSpPr>
        <xdr:cNvPr id="362" name="直線コネクタ 361"/>
        <xdr:cNvCxnSpPr/>
      </xdr:nvCxnSpPr>
      <xdr:spPr>
        <a:xfrm>
          <a:off x="47371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19067</xdr:rowOff>
    </xdr:from>
    <xdr:ext cx="762000" cy="259045"/>
    <xdr:sp macro="" textlink="">
      <xdr:nvSpPr>
        <xdr:cNvPr id="363" name="公債費最大値テキスト"/>
        <xdr:cNvSpPr txBox="1"/>
      </xdr:nvSpPr>
      <xdr:spPr>
        <a:xfrm>
          <a:off x="4914900" y="1287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104139</xdr:rowOff>
    </xdr:from>
    <xdr:to>
      <xdr:col>24</xdr:col>
      <xdr:colOff>114300</xdr:colOff>
      <xdr:row>76</xdr:row>
      <xdr:rowOff>104139</xdr:rowOff>
    </xdr:to>
    <xdr:cxnSp macro="">
      <xdr:nvCxnSpPr>
        <xdr:cNvPr id="364" name="直線コネクタ 363"/>
        <xdr:cNvCxnSpPr/>
      </xdr:nvCxnSpPr>
      <xdr:spPr>
        <a:xfrm>
          <a:off x="4737100" y="1313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127000</xdr:rowOff>
    </xdr:to>
    <xdr:cxnSp macro="">
      <xdr:nvCxnSpPr>
        <xdr:cNvPr id="365" name="直線コネクタ 364"/>
        <xdr:cNvCxnSpPr/>
      </xdr:nvCxnSpPr>
      <xdr:spPr>
        <a:xfrm>
          <a:off x="3987800" y="1345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6"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7" name="フローチャート: 判断 366"/>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138430</xdr:rowOff>
    </xdr:to>
    <xdr:cxnSp macro="">
      <xdr:nvCxnSpPr>
        <xdr:cNvPr id="368" name="直線コネクタ 367"/>
        <xdr:cNvCxnSpPr/>
      </xdr:nvCxnSpPr>
      <xdr:spPr>
        <a:xfrm flipV="1">
          <a:off x="3098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72</xdr:row>
      <xdr:rowOff>121920</xdr:rowOff>
    </xdr:from>
    <xdr:to>
      <xdr:col>20</xdr:col>
      <xdr:colOff>38100</xdr:colOff>
      <xdr:row>73</xdr:row>
      <xdr:rowOff>52070</xdr:rowOff>
    </xdr:to>
    <xdr:sp macro="" textlink="">
      <xdr:nvSpPr>
        <xdr:cNvPr id="369" name="フローチャート: 判断 368"/>
        <xdr:cNvSpPr/>
      </xdr:nvSpPr>
      <xdr:spPr>
        <a:xfrm>
          <a:off x="3937000" y="124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70" name="テキスト ボックス 369"/>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35561</xdr:rowOff>
    </xdr:to>
    <xdr:cxnSp macro="">
      <xdr:nvCxnSpPr>
        <xdr:cNvPr id="371" name="直線コネクタ 370"/>
        <xdr:cNvCxnSpPr/>
      </xdr:nvCxnSpPr>
      <xdr:spPr>
        <a:xfrm flipV="1">
          <a:off x="2209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73</xdr:row>
      <xdr:rowOff>41910</xdr:rowOff>
    </xdr:from>
    <xdr:to>
      <xdr:col>15</xdr:col>
      <xdr:colOff>149225</xdr:colOff>
      <xdr:row>73</xdr:row>
      <xdr:rowOff>143510</xdr:rowOff>
    </xdr:to>
    <xdr:sp macro="" textlink="">
      <xdr:nvSpPr>
        <xdr:cNvPr id="372" name="フローチャート: 判断 371"/>
        <xdr:cNvSpPr/>
      </xdr:nvSpPr>
      <xdr:spPr>
        <a:xfrm>
          <a:off x="3048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153687</xdr:rowOff>
    </xdr:from>
    <xdr:ext cx="762000" cy="259045"/>
    <xdr:sp macro="" textlink="">
      <xdr:nvSpPr>
        <xdr:cNvPr id="373" name="テキスト ボックス 372"/>
        <xdr:cNvSpPr txBox="1"/>
      </xdr:nvSpPr>
      <xdr:spPr>
        <a:xfrm>
          <a:off x="2717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35561</xdr:rowOff>
    </xdr:from>
    <xdr:to>
      <xdr:col>11</xdr:col>
      <xdr:colOff>9525</xdr:colOff>
      <xdr:row>80</xdr:row>
      <xdr:rowOff>127000</xdr:rowOff>
    </xdr:to>
    <xdr:cxnSp macro="">
      <xdr:nvCxnSpPr>
        <xdr:cNvPr id="374" name="直線コネクタ 373"/>
        <xdr:cNvCxnSpPr/>
      </xdr:nvCxnSpPr>
      <xdr:spPr>
        <a:xfrm flipV="1">
          <a:off x="1320800" y="137515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156210</xdr:rowOff>
    </xdr:from>
    <xdr:to>
      <xdr:col>11</xdr:col>
      <xdr:colOff>60325</xdr:colOff>
      <xdr:row>74</xdr:row>
      <xdr:rowOff>86360</xdr:rowOff>
    </xdr:to>
    <xdr:sp macro="" textlink="">
      <xdr:nvSpPr>
        <xdr:cNvPr id="375" name="フローチャート: 判断 374"/>
        <xdr:cNvSpPr/>
      </xdr:nvSpPr>
      <xdr:spPr>
        <a:xfrm>
          <a:off x="2159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76" name="テキスト ボックス 375"/>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77" name="フローチャート: 判断 376"/>
        <xdr:cNvSpPr/>
      </xdr:nvSpPr>
      <xdr:spPr>
        <a:xfrm>
          <a:off x="1270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78" name="テキスト ボックス 377"/>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4" name="楕円 383"/>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156227</xdr:rowOff>
    </xdr:from>
    <xdr:ext cx="762000" cy="259045"/>
    <xdr:sp macro="" textlink="">
      <xdr:nvSpPr>
        <xdr:cNvPr id="385" name="公債費該当値テキスト"/>
        <xdr:cNvSpPr txBox="1"/>
      </xdr:nvSpPr>
      <xdr:spPr>
        <a:xfrm>
          <a:off x="49149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6" name="楕円 385"/>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7" name="テキスト ボックス 386"/>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88" name="楕円 387"/>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89" name="テキスト ボックス 388"/>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90" name="楕円 389"/>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1" name="テキスト ボックス 390"/>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2" name="楕円 391"/>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3" name="テキスト ボックス 392"/>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令和３年度の公債費以外の経常収支比率については、前年度対比で１．４ポイント低下し、類似団体と比較して依然低い状況で推移している。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今後も行財政改革の取り組み等を通じ、市税収入の確保や業務の効率化を図るなどして健全な財政運営に努めていく。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77</xdr:row>
      <xdr:rowOff>37193</xdr:rowOff>
    </xdr:to>
    <xdr:cxnSp macro="">
      <xdr:nvCxnSpPr>
        <xdr:cNvPr id="423" name="直線コネクタ 422"/>
        <xdr:cNvCxnSpPr/>
      </xdr:nvCxnSpPr>
      <xdr:spPr>
        <a:xfrm flipV="1">
          <a:off x="16510000" y="12748985"/>
          <a:ext cx="0" cy="48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9270</xdr:rowOff>
    </xdr:from>
    <xdr:ext cx="762000" cy="259045"/>
    <xdr:sp macro="" textlink="">
      <xdr:nvSpPr>
        <xdr:cNvPr id="424" name="公債費以外最小値テキスト"/>
        <xdr:cNvSpPr txBox="1"/>
      </xdr:nvSpPr>
      <xdr:spPr>
        <a:xfrm>
          <a:off x="16598900" y="132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37193</xdr:rowOff>
    </xdr:from>
    <xdr:to>
      <xdr:col>82</xdr:col>
      <xdr:colOff>196850</xdr:colOff>
      <xdr:row>77</xdr:row>
      <xdr:rowOff>37193</xdr:rowOff>
    </xdr:to>
    <xdr:cxnSp macro="">
      <xdr:nvCxnSpPr>
        <xdr:cNvPr id="425" name="直線コネクタ 424"/>
        <xdr:cNvCxnSpPr/>
      </xdr:nvCxnSpPr>
      <xdr:spPr>
        <a:xfrm>
          <a:off x="16421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26"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7" name="直線コネクタ 426"/>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118835</xdr:rowOff>
    </xdr:to>
    <xdr:cxnSp macro="">
      <xdr:nvCxnSpPr>
        <xdr:cNvPr id="428" name="直線コネクタ 427"/>
        <xdr:cNvCxnSpPr/>
      </xdr:nvCxnSpPr>
      <xdr:spPr>
        <a:xfrm flipV="1">
          <a:off x="15671800" y="1274898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9"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30" name="フローチャート: 判断 429"/>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75</xdr:row>
      <xdr:rowOff>118835</xdr:rowOff>
    </xdr:to>
    <xdr:cxnSp macro="">
      <xdr:nvCxnSpPr>
        <xdr:cNvPr id="431" name="直線コネクタ 430"/>
        <xdr:cNvCxnSpPr/>
      </xdr:nvCxnSpPr>
      <xdr:spPr>
        <a:xfrm>
          <a:off x="14782800" y="12912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157843</xdr:rowOff>
    </xdr:from>
    <xdr:to>
      <xdr:col>78</xdr:col>
      <xdr:colOff>120650</xdr:colOff>
      <xdr:row>81</xdr:row>
      <xdr:rowOff>87993</xdr:rowOff>
    </xdr:to>
    <xdr:sp macro="" textlink="">
      <xdr:nvSpPr>
        <xdr:cNvPr id="432" name="フローチャート: 判断 431"/>
        <xdr:cNvSpPr/>
      </xdr:nvSpPr>
      <xdr:spPr>
        <a:xfrm>
          <a:off x="15621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33" name="テキスト ボックス 432"/>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102507</xdr:rowOff>
    </xdr:from>
    <xdr:to>
      <xdr:col>73</xdr:col>
      <xdr:colOff>180975</xdr:colOff>
      <xdr:row>75</xdr:row>
      <xdr:rowOff>53522</xdr:rowOff>
    </xdr:to>
    <xdr:cxnSp macro="">
      <xdr:nvCxnSpPr>
        <xdr:cNvPr id="434" name="直線コネクタ 433"/>
        <xdr:cNvCxnSpPr/>
      </xdr:nvCxnSpPr>
      <xdr:spPr>
        <a:xfrm>
          <a:off x="13893800" y="12618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92529</xdr:rowOff>
    </xdr:from>
    <xdr:to>
      <xdr:col>74</xdr:col>
      <xdr:colOff>31750</xdr:colOff>
      <xdr:row>81</xdr:row>
      <xdr:rowOff>22679</xdr:rowOff>
    </xdr:to>
    <xdr:sp macro="" textlink="">
      <xdr:nvSpPr>
        <xdr:cNvPr id="435" name="フローチャート: 判断 434"/>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7456</xdr:rowOff>
    </xdr:from>
    <xdr:ext cx="762000" cy="259045"/>
    <xdr:sp macro="" textlink="">
      <xdr:nvSpPr>
        <xdr:cNvPr id="436" name="テキスト ボックス 435"/>
        <xdr:cNvSpPr txBox="1"/>
      </xdr:nvSpPr>
      <xdr:spPr>
        <a:xfrm>
          <a:off x="14401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102507</xdr:rowOff>
    </xdr:from>
    <xdr:to>
      <xdr:col>69</xdr:col>
      <xdr:colOff>92075</xdr:colOff>
      <xdr:row>75</xdr:row>
      <xdr:rowOff>53522</xdr:rowOff>
    </xdr:to>
    <xdr:cxnSp macro="">
      <xdr:nvCxnSpPr>
        <xdr:cNvPr id="437" name="直線コネクタ 436"/>
        <xdr:cNvCxnSpPr/>
      </xdr:nvCxnSpPr>
      <xdr:spPr>
        <a:xfrm flipV="1">
          <a:off x="13004800" y="126183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92529</xdr:rowOff>
    </xdr:from>
    <xdr:to>
      <xdr:col>69</xdr:col>
      <xdr:colOff>142875</xdr:colOff>
      <xdr:row>81</xdr:row>
      <xdr:rowOff>22679</xdr:rowOff>
    </xdr:to>
    <xdr:sp macro="" textlink="">
      <xdr:nvSpPr>
        <xdr:cNvPr id="438" name="フローチャート: 判断 437"/>
        <xdr:cNvSpPr/>
      </xdr:nvSpPr>
      <xdr:spPr>
        <a:xfrm>
          <a:off x="13843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7456</xdr:rowOff>
    </xdr:from>
    <xdr:ext cx="762000" cy="259045"/>
    <xdr:sp macro="" textlink="">
      <xdr:nvSpPr>
        <xdr:cNvPr id="439" name="テキスト ボックス 438"/>
        <xdr:cNvSpPr txBox="1"/>
      </xdr:nvSpPr>
      <xdr:spPr>
        <a:xfrm>
          <a:off x="13512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40" name="フローチャート: 判断 439"/>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41" name="テキスト ボックス 440"/>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47" name="楕円 446"/>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90912</xdr:rowOff>
    </xdr:from>
    <xdr:ext cx="762000" cy="259045"/>
    <xdr:sp macro="" textlink="">
      <xdr:nvSpPr>
        <xdr:cNvPr id="448" name="公債費以外該当値テキスト"/>
        <xdr:cNvSpPr txBox="1"/>
      </xdr:nvSpPr>
      <xdr:spPr>
        <a:xfrm>
          <a:off x="16598900" y="126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68035</xdr:rowOff>
    </xdr:from>
    <xdr:to>
      <xdr:col>78</xdr:col>
      <xdr:colOff>120650</xdr:colOff>
      <xdr:row>75</xdr:row>
      <xdr:rowOff>169636</xdr:rowOff>
    </xdr:to>
    <xdr:sp macro="" textlink="">
      <xdr:nvSpPr>
        <xdr:cNvPr id="449" name="楕円 448"/>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8362</xdr:rowOff>
    </xdr:from>
    <xdr:ext cx="736600" cy="259045"/>
    <xdr:sp macro="" textlink="">
      <xdr:nvSpPr>
        <xdr:cNvPr id="450" name="テキスト ボックス 449"/>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51" name="楕円 450"/>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114499</xdr:rowOff>
    </xdr:from>
    <xdr:ext cx="762000" cy="259045"/>
    <xdr:sp macro="" textlink="">
      <xdr:nvSpPr>
        <xdr:cNvPr id="452" name="テキスト ボックス 451"/>
        <xdr:cNvSpPr txBox="1"/>
      </xdr:nvSpPr>
      <xdr:spPr>
        <a:xfrm>
          <a:off x="14401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51707</xdr:rowOff>
    </xdr:from>
    <xdr:to>
      <xdr:col>69</xdr:col>
      <xdr:colOff>142875</xdr:colOff>
      <xdr:row>73</xdr:row>
      <xdr:rowOff>153307</xdr:rowOff>
    </xdr:to>
    <xdr:sp macro="" textlink="">
      <xdr:nvSpPr>
        <xdr:cNvPr id="453" name="楕円 452"/>
        <xdr:cNvSpPr/>
      </xdr:nvSpPr>
      <xdr:spPr>
        <a:xfrm>
          <a:off x="13843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163484</xdr:rowOff>
    </xdr:from>
    <xdr:ext cx="762000" cy="259045"/>
    <xdr:sp macro="" textlink="">
      <xdr:nvSpPr>
        <xdr:cNvPr id="454" name="テキスト ボックス 453"/>
        <xdr:cNvSpPr txBox="1"/>
      </xdr:nvSpPr>
      <xdr:spPr>
        <a:xfrm>
          <a:off x="13512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5" name="楕円 454"/>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6" name="テキスト ボックス 455"/>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62154</xdr:rowOff>
    </xdr:from>
    <xdr:to>
      <xdr:col>29</xdr:col>
      <xdr:colOff>127000</xdr:colOff>
      <xdr:row>16</xdr:row>
      <xdr:rowOff>64623</xdr:rowOff>
    </xdr:to>
    <xdr:cxnSp macro="">
      <xdr:nvCxnSpPr>
        <xdr:cNvPr id="43" name="直線コネクタ 42"/>
        <xdr:cNvCxnSpPr/>
      </xdr:nvCxnSpPr>
      <xdr:spPr bwMode="auto">
        <a:xfrm flipV="1">
          <a:off x="5651500" y="1995729"/>
          <a:ext cx="0" cy="859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36700</xdr:rowOff>
    </xdr:from>
    <xdr:ext cx="762000" cy="259045"/>
    <xdr:sp macro="" textlink="">
      <xdr:nvSpPr>
        <xdr:cNvPr id="44" name="人口1人当たり決算額の推移最小値テキスト130"/>
        <xdr:cNvSpPr txBox="1"/>
      </xdr:nvSpPr>
      <xdr:spPr>
        <a:xfrm>
          <a:off x="5740400" y="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64623</xdr:rowOff>
    </xdr:from>
    <xdr:to>
      <xdr:col>30</xdr:col>
      <xdr:colOff>25400</xdr:colOff>
      <xdr:row>16</xdr:row>
      <xdr:rowOff>64623</xdr:rowOff>
    </xdr:to>
    <xdr:cxnSp macro="">
      <xdr:nvCxnSpPr>
        <xdr:cNvPr id="45" name="直線コネクタ 44"/>
        <xdr:cNvCxnSpPr/>
      </xdr:nvCxnSpPr>
      <xdr:spPr bwMode="auto">
        <a:xfrm>
          <a:off x="5562600" y="2855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148531</xdr:rowOff>
    </xdr:from>
    <xdr:ext cx="762000" cy="259045"/>
    <xdr:sp macro="" textlink="">
      <xdr:nvSpPr>
        <xdr:cNvPr id="46" name="人口1人当たり決算額の推移最大値テキスト130"/>
        <xdr:cNvSpPr txBox="1"/>
      </xdr:nvSpPr>
      <xdr:spPr>
        <a:xfrm>
          <a:off x="5740400" y="17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62154</xdr:rowOff>
    </xdr:from>
    <xdr:to>
      <xdr:col>30</xdr:col>
      <xdr:colOff>25400</xdr:colOff>
      <xdr:row>11</xdr:row>
      <xdr:rowOff>62154</xdr:rowOff>
    </xdr:to>
    <xdr:cxnSp macro="">
      <xdr:nvCxnSpPr>
        <xdr:cNvPr id="47" name="直線コネクタ 46"/>
        <xdr:cNvCxnSpPr/>
      </xdr:nvCxnSpPr>
      <xdr:spPr bwMode="auto">
        <a:xfrm>
          <a:off x="5562600" y="199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24755</xdr:rowOff>
    </xdr:from>
    <xdr:to>
      <xdr:col>29</xdr:col>
      <xdr:colOff>127000</xdr:colOff>
      <xdr:row>14</xdr:row>
      <xdr:rowOff>89311</xdr:rowOff>
    </xdr:to>
    <xdr:cxnSp macro="">
      <xdr:nvCxnSpPr>
        <xdr:cNvPr id="48" name="直線コネクタ 47"/>
        <xdr:cNvCxnSpPr/>
      </xdr:nvCxnSpPr>
      <xdr:spPr bwMode="auto">
        <a:xfrm flipV="1">
          <a:off x="5003800" y="2472680"/>
          <a:ext cx="647700" cy="64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133951</xdr:rowOff>
    </xdr:from>
    <xdr:ext cx="762000" cy="259045"/>
    <xdr:sp macro="" textlink="">
      <xdr:nvSpPr>
        <xdr:cNvPr id="49" name="人口1人当たり決算額の推移平均値テキスト130"/>
        <xdr:cNvSpPr txBox="1"/>
      </xdr:nvSpPr>
      <xdr:spPr>
        <a:xfrm>
          <a:off x="5740400" y="2238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117424</xdr:rowOff>
    </xdr:from>
    <xdr:to>
      <xdr:col>29</xdr:col>
      <xdr:colOff>177800</xdr:colOff>
      <xdr:row>14</xdr:row>
      <xdr:rowOff>47574</xdr:rowOff>
    </xdr:to>
    <xdr:sp macro="" textlink="">
      <xdr:nvSpPr>
        <xdr:cNvPr id="50" name="フローチャート: 判断 49"/>
        <xdr:cNvSpPr/>
      </xdr:nvSpPr>
      <xdr:spPr bwMode="auto">
        <a:xfrm>
          <a:off x="5600700" y="2393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89311</xdr:rowOff>
    </xdr:from>
    <xdr:to>
      <xdr:col>26</xdr:col>
      <xdr:colOff>50800</xdr:colOff>
      <xdr:row>14</xdr:row>
      <xdr:rowOff>99187</xdr:rowOff>
    </xdr:to>
    <xdr:cxnSp macro="">
      <xdr:nvCxnSpPr>
        <xdr:cNvPr id="51" name="直線コネクタ 50"/>
        <xdr:cNvCxnSpPr/>
      </xdr:nvCxnSpPr>
      <xdr:spPr bwMode="auto">
        <a:xfrm flipV="1">
          <a:off x="4305300" y="2537236"/>
          <a:ext cx="698500" cy="9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13183</xdr:rowOff>
    </xdr:from>
    <xdr:to>
      <xdr:col>26</xdr:col>
      <xdr:colOff>101600</xdr:colOff>
      <xdr:row>18</xdr:row>
      <xdr:rowOff>114783</xdr:rowOff>
    </xdr:to>
    <xdr:sp macro="" textlink="">
      <xdr:nvSpPr>
        <xdr:cNvPr id="52" name="フローチャート: 判断 51"/>
        <xdr:cNvSpPr/>
      </xdr:nvSpPr>
      <xdr:spPr bwMode="auto">
        <a:xfrm>
          <a:off x="4953000" y="3146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99560</xdr:rowOff>
    </xdr:from>
    <xdr:ext cx="736600" cy="259045"/>
    <xdr:sp macro="" textlink="">
      <xdr:nvSpPr>
        <xdr:cNvPr id="53" name="テキスト ボックス 52"/>
        <xdr:cNvSpPr txBox="1"/>
      </xdr:nvSpPr>
      <xdr:spPr>
        <a:xfrm>
          <a:off x="4622800" y="32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54656</xdr:rowOff>
    </xdr:from>
    <xdr:to>
      <xdr:col>22</xdr:col>
      <xdr:colOff>114300</xdr:colOff>
      <xdr:row>14</xdr:row>
      <xdr:rowOff>99187</xdr:rowOff>
    </xdr:to>
    <xdr:cxnSp macro="">
      <xdr:nvCxnSpPr>
        <xdr:cNvPr id="54" name="直線コネクタ 53"/>
        <xdr:cNvCxnSpPr/>
      </xdr:nvCxnSpPr>
      <xdr:spPr bwMode="auto">
        <a:xfrm>
          <a:off x="3606800" y="2502581"/>
          <a:ext cx="698500" cy="4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116876</xdr:rowOff>
    </xdr:from>
    <xdr:to>
      <xdr:col>22</xdr:col>
      <xdr:colOff>165100</xdr:colOff>
      <xdr:row>19</xdr:row>
      <xdr:rowOff>47026</xdr:rowOff>
    </xdr:to>
    <xdr:sp macro="" textlink="">
      <xdr:nvSpPr>
        <xdr:cNvPr id="55" name="フローチャート: 判断 54"/>
        <xdr:cNvSpPr/>
      </xdr:nvSpPr>
      <xdr:spPr bwMode="auto">
        <a:xfrm>
          <a:off x="4254500" y="325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31802</xdr:rowOff>
    </xdr:from>
    <xdr:ext cx="762000" cy="259045"/>
    <xdr:sp macro="" textlink="">
      <xdr:nvSpPr>
        <xdr:cNvPr id="56" name="テキスト ボックス 55"/>
        <xdr:cNvSpPr txBox="1"/>
      </xdr:nvSpPr>
      <xdr:spPr>
        <a:xfrm>
          <a:off x="3924300" y="33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54656</xdr:rowOff>
    </xdr:from>
    <xdr:to>
      <xdr:col>18</xdr:col>
      <xdr:colOff>177800</xdr:colOff>
      <xdr:row>14</xdr:row>
      <xdr:rowOff>153502</xdr:rowOff>
    </xdr:to>
    <xdr:cxnSp macro="">
      <xdr:nvCxnSpPr>
        <xdr:cNvPr id="57" name="直線コネクタ 56"/>
        <xdr:cNvCxnSpPr/>
      </xdr:nvCxnSpPr>
      <xdr:spPr bwMode="auto">
        <a:xfrm flipV="1">
          <a:off x="2908300" y="2502581"/>
          <a:ext cx="698500" cy="9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747</xdr:rowOff>
    </xdr:from>
    <xdr:to>
      <xdr:col>19</xdr:col>
      <xdr:colOff>38100</xdr:colOff>
      <xdr:row>19</xdr:row>
      <xdr:rowOff>102347</xdr:rowOff>
    </xdr:to>
    <xdr:sp macro="" textlink="">
      <xdr:nvSpPr>
        <xdr:cNvPr id="58" name="フローチャート: 判断 57"/>
        <xdr:cNvSpPr/>
      </xdr:nvSpPr>
      <xdr:spPr bwMode="auto">
        <a:xfrm>
          <a:off x="3556000" y="330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87124</xdr:rowOff>
    </xdr:from>
    <xdr:ext cx="762000" cy="259045"/>
    <xdr:sp macro="" textlink="">
      <xdr:nvSpPr>
        <xdr:cNvPr id="59" name="テキスト ボックス 58"/>
        <xdr:cNvSpPr txBox="1"/>
      </xdr:nvSpPr>
      <xdr:spPr>
        <a:xfrm>
          <a:off x="3225800" y="33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32019</xdr:rowOff>
    </xdr:from>
    <xdr:to>
      <xdr:col>15</xdr:col>
      <xdr:colOff>101600</xdr:colOff>
      <xdr:row>19</xdr:row>
      <xdr:rowOff>133619</xdr:rowOff>
    </xdr:to>
    <xdr:sp macro="" textlink="">
      <xdr:nvSpPr>
        <xdr:cNvPr id="60" name="フローチャート: 判断 59"/>
        <xdr:cNvSpPr/>
      </xdr:nvSpPr>
      <xdr:spPr bwMode="auto">
        <a:xfrm>
          <a:off x="2857500" y="333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118396</xdr:rowOff>
    </xdr:from>
    <xdr:ext cx="762000" cy="259045"/>
    <xdr:sp macro="" textlink="">
      <xdr:nvSpPr>
        <xdr:cNvPr id="61" name="テキスト ボックス 60"/>
        <xdr:cNvSpPr txBox="1"/>
      </xdr:nvSpPr>
      <xdr:spPr>
        <a:xfrm>
          <a:off x="2527300" y="342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145405</xdr:rowOff>
    </xdr:from>
    <xdr:to>
      <xdr:col>29</xdr:col>
      <xdr:colOff>177800</xdr:colOff>
      <xdr:row>14</xdr:row>
      <xdr:rowOff>75555</xdr:rowOff>
    </xdr:to>
    <xdr:sp macro="" textlink="">
      <xdr:nvSpPr>
        <xdr:cNvPr id="67" name="楕円 66"/>
        <xdr:cNvSpPr/>
      </xdr:nvSpPr>
      <xdr:spPr bwMode="auto">
        <a:xfrm>
          <a:off x="5600700" y="242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117482</xdr:rowOff>
    </xdr:from>
    <xdr:ext cx="762000" cy="259045"/>
    <xdr:sp macro="" textlink="">
      <xdr:nvSpPr>
        <xdr:cNvPr id="68" name="人口1人当たり決算額の推移該当値テキスト130"/>
        <xdr:cNvSpPr txBox="1"/>
      </xdr:nvSpPr>
      <xdr:spPr>
        <a:xfrm>
          <a:off x="5740400" y="23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38511</xdr:rowOff>
    </xdr:from>
    <xdr:to>
      <xdr:col>26</xdr:col>
      <xdr:colOff>101600</xdr:colOff>
      <xdr:row>14</xdr:row>
      <xdr:rowOff>140111</xdr:rowOff>
    </xdr:to>
    <xdr:sp macro="" textlink="">
      <xdr:nvSpPr>
        <xdr:cNvPr id="69" name="楕円 68"/>
        <xdr:cNvSpPr/>
      </xdr:nvSpPr>
      <xdr:spPr bwMode="auto">
        <a:xfrm>
          <a:off x="4953000" y="248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150288</xdr:rowOff>
    </xdr:from>
    <xdr:ext cx="736600" cy="259045"/>
    <xdr:sp macro="" textlink="">
      <xdr:nvSpPr>
        <xdr:cNvPr id="70" name="テキスト ボックス 69"/>
        <xdr:cNvSpPr txBox="1"/>
      </xdr:nvSpPr>
      <xdr:spPr>
        <a:xfrm>
          <a:off x="4622800" y="225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48387</xdr:rowOff>
    </xdr:from>
    <xdr:to>
      <xdr:col>22</xdr:col>
      <xdr:colOff>165100</xdr:colOff>
      <xdr:row>14</xdr:row>
      <xdr:rowOff>149987</xdr:rowOff>
    </xdr:to>
    <xdr:sp macro="" textlink="">
      <xdr:nvSpPr>
        <xdr:cNvPr id="71" name="楕円 70"/>
        <xdr:cNvSpPr/>
      </xdr:nvSpPr>
      <xdr:spPr bwMode="auto">
        <a:xfrm>
          <a:off x="4254500" y="249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160164</xdr:rowOff>
    </xdr:from>
    <xdr:ext cx="762000" cy="259045"/>
    <xdr:sp macro="" textlink="">
      <xdr:nvSpPr>
        <xdr:cNvPr id="72" name="テキスト ボックス 71"/>
        <xdr:cNvSpPr txBox="1"/>
      </xdr:nvSpPr>
      <xdr:spPr>
        <a:xfrm>
          <a:off x="3924300" y="22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3856</xdr:rowOff>
    </xdr:from>
    <xdr:to>
      <xdr:col>19</xdr:col>
      <xdr:colOff>38100</xdr:colOff>
      <xdr:row>14</xdr:row>
      <xdr:rowOff>105456</xdr:rowOff>
    </xdr:to>
    <xdr:sp macro="" textlink="">
      <xdr:nvSpPr>
        <xdr:cNvPr id="73" name="楕円 72"/>
        <xdr:cNvSpPr/>
      </xdr:nvSpPr>
      <xdr:spPr bwMode="auto">
        <a:xfrm>
          <a:off x="3556000" y="245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115633</xdr:rowOff>
    </xdr:from>
    <xdr:ext cx="762000" cy="259045"/>
    <xdr:sp macro="" textlink="">
      <xdr:nvSpPr>
        <xdr:cNvPr id="74" name="テキスト ボックス 73"/>
        <xdr:cNvSpPr txBox="1"/>
      </xdr:nvSpPr>
      <xdr:spPr>
        <a:xfrm>
          <a:off x="3225800" y="222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102702</xdr:rowOff>
    </xdr:from>
    <xdr:to>
      <xdr:col>15</xdr:col>
      <xdr:colOff>101600</xdr:colOff>
      <xdr:row>15</xdr:row>
      <xdr:rowOff>32852</xdr:rowOff>
    </xdr:to>
    <xdr:sp macro="" textlink="">
      <xdr:nvSpPr>
        <xdr:cNvPr id="75" name="楕円 74"/>
        <xdr:cNvSpPr/>
      </xdr:nvSpPr>
      <xdr:spPr bwMode="auto">
        <a:xfrm>
          <a:off x="2857500" y="25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43029</xdr:rowOff>
    </xdr:from>
    <xdr:ext cx="762000" cy="259045"/>
    <xdr:sp macro="" textlink="">
      <xdr:nvSpPr>
        <xdr:cNvPr id="76" name="テキスト ボックス 75"/>
        <xdr:cNvSpPr txBox="1"/>
      </xdr:nvSpPr>
      <xdr:spPr>
        <a:xfrm>
          <a:off x="2527300" y="23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4" name="テキスト ボックス 93"/>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313690</xdr:rowOff>
    </xdr:from>
    <xdr:to>
      <xdr:col>29</xdr:col>
      <xdr:colOff>127000</xdr:colOff>
      <xdr:row>36</xdr:row>
      <xdr:rowOff>102072</xdr:rowOff>
    </xdr:to>
    <xdr:cxnSp macro="">
      <xdr:nvCxnSpPr>
        <xdr:cNvPr id="108" name="直線コネクタ 107"/>
        <xdr:cNvCxnSpPr/>
      </xdr:nvCxnSpPr>
      <xdr:spPr bwMode="auto">
        <a:xfrm flipV="1">
          <a:off x="5651500" y="6238240"/>
          <a:ext cx="0" cy="817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74149</xdr:rowOff>
    </xdr:from>
    <xdr:ext cx="762000" cy="259045"/>
    <xdr:sp macro="" textlink="">
      <xdr:nvSpPr>
        <xdr:cNvPr id="109" name="人口1人当たり決算額の推移最小値テキスト445"/>
        <xdr:cNvSpPr txBox="1"/>
      </xdr:nvSpPr>
      <xdr:spPr>
        <a:xfrm>
          <a:off x="5740400" y="70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102072</xdr:rowOff>
    </xdr:from>
    <xdr:to>
      <xdr:col>30</xdr:col>
      <xdr:colOff>25400</xdr:colOff>
      <xdr:row>36</xdr:row>
      <xdr:rowOff>102072</xdr:rowOff>
    </xdr:to>
    <xdr:cxnSp macro="">
      <xdr:nvCxnSpPr>
        <xdr:cNvPr id="110" name="直線コネクタ 109"/>
        <xdr:cNvCxnSpPr/>
      </xdr:nvCxnSpPr>
      <xdr:spPr bwMode="auto">
        <a:xfrm>
          <a:off x="5562600" y="7055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57167</xdr:rowOff>
    </xdr:from>
    <xdr:ext cx="762000" cy="259045"/>
    <xdr:sp macro="" textlink="">
      <xdr:nvSpPr>
        <xdr:cNvPr id="111" name="人口1人当たり決算額の推移最大値テキスト445"/>
        <xdr:cNvSpPr txBox="1"/>
      </xdr:nvSpPr>
      <xdr:spPr>
        <a:xfrm>
          <a:off x="5740400" y="598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313690</xdr:rowOff>
    </xdr:from>
    <xdr:to>
      <xdr:col>30</xdr:col>
      <xdr:colOff>25400</xdr:colOff>
      <xdr:row>33</xdr:row>
      <xdr:rowOff>313690</xdr:rowOff>
    </xdr:to>
    <xdr:cxnSp macro="">
      <xdr:nvCxnSpPr>
        <xdr:cNvPr id="112" name="直線コネクタ 111"/>
        <xdr:cNvCxnSpPr/>
      </xdr:nvCxnSpPr>
      <xdr:spPr bwMode="auto">
        <a:xfrm>
          <a:off x="5562600" y="6238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277332</xdr:rowOff>
    </xdr:from>
    <xdr:to>
      <xdr:col>29</xdr:col>
      <xdr:colOff>127000</xdr:colOff>
      <xdr:row>33</xdr:row>
      <xdr:rowOff>313690</xdr:rowOff>
    </xdr:to>
    <xdr:cxnSp macro="">
      <xdr:nvCxnSpPr>
        <xdr:cNvPr id="113" name="直線コネクタ 112"/>
        <xdr:cNvCxnSpPr/>
      </xdr:nvCxnSpPr>
      <xdr:spPr bwMode="auto">
        <a:xfrm>
          <a:off x="5003800" y="6201882"/>
          <a:ext cx="647700" cy="36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305180</xdr:rowOff>
    </xdr:from>
    <xdr:ext cx="762000" cy="259045"/>
    <xdr:sp macro="" textlink="">
      <xdr:nvSpPr>
        <xdr:cNvPr id="114" name="人口1人当たり決算額の推移平均値テキスト445"/>
        <xdr:cNvSpPr txBox="1"/>
      </xdr:nvSpPr>
      <xdr:spPr>
        <a:xfrm>
          <a:off x="5740400" y="657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333103</xdr:rowOff>
    </xdr:from>
    <xdr:to>
      <xdr:col>29</xdr:col>
      <xdr:colOff>177800</xdr:colOff>
      <xdr:row>35</xdr:row>
      <xdr:rowOff>91803</xdr:rowOff>
    </xdr:to>
    <xdr:sp macro="" textlink="">
      <xdr:nvSpPr>
        <xdr:cNvPr id="115" name="フローチャート: 判断 114"/>
        <xdr:cNvSpPr/>
      </xdr:nvSpPr>
      <xdr:spPr bwMode="auto">
        <a:xfrm>
          <a:off x="5600700" y="6600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266119</xdr:rowOff>
    </xdr:from>
    <xdr:to>
      <xdr:col>26</xdr:col>
      <xdr:colOff>50800</xdr:colOff>
      <xdr:row>33</xdr:row>
      <xdr:rowOff>277332</xdr:rowOff>
    </xdr:to>
    <xdr:cxnSp macro="">
      <xdr:nvCxnSpPr>
        <xdr:cNvPr id="116" name="直線コネクタ 115"/>
        <xdr:cNvCxnSpPr/>
      </xdr:nvCxnSpPr>
      <xdr:spPr bwMode="auto">
        <a:xfrm>
          <a:off x="4305300" y="6190669"/>
          <a:ext cx="698500" cy="1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192895</xdr:rowOff>
    </xdr:from>
    <xdr:to>
      <xdr:col>26</xdr:col>
      <xdr:colOff>101600</xdr:colOff>
      <xdr:row>37</xdr:row>
      <xdr:rowOff>294495</xdr:rowOff>
    </xdr:to>
    <xdr:sp macro="" textlink="">
      <xdr:nvSpPr>
        <xdr:cNvPr id="117" name="フローチャート: 判断 116"/>
        <xdr:cNvSpPr/>
      </xdr:nvSpPr>
      <xdr:spPr bwMode="auto">
        <a:xfrm>
          <a:off x="4953000" y="7317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279272</xdr:rowOff>
    </xdr:from>
    <xdr:ext cx="736600" cy="259045"/>
    <xdr:sp macro="" textlink="">
      <xdr:nvSpPr>
        <xdr:cNvPr id="118" name="テキスト ボックス 117"/>
        <xdr:cNvSpPr txBox="1"/>
      </xdr:nvSpPr>
      <xdr:spPr>
        <a:xfrm>
          <a:off x="4622800" y="740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246961</xdr:rowOff>
    </xdr:from>
    <xdr:to>
      <xdr:col>22</xdr:col>
      <xdr:colOff>114300</xdr:colOff>
      <xdr:row>33</xdr:row>
      <xdr:rowOff>266119</xdr:rowOff>
    </xdr:to>
    <xdr:cxnSp macro="">
      <xdr:nvCxnSpPr>
        <xdr:cNvPr id="119" name="直線コネクタ 118"/>
        <xdr:cNvCxnSpPr/>
      </xdr:nvCxnSpPr>
      <xdr:spPr bwMode="auto">
        <a:xfrm>
          <a:off x="3606800" y="6171511"/>
          <a:ext cx="698500" cy="1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174280</xdr:rowOff>
    </xdr:from>
    <xdr:to>
      <xdr:col>22</xdr:col>
      <xdr:colOff>165100</xdr:colOff>
      <xdr:row>37</xdr:row>
      <xdr:rowOff>275880</xdr:rowOff>
    </xdr:to>
    <xdr:sp macro="" textlink="">
      <xdr:nvSpPr>
        <xdr:cNvPr id="120" name="フローチャート: 判断 119"/>
        <xdr:cNvSpPr/>
      </xdr:nvSpPr>
      <xdr:spPr bwMode="auto">
        <a:xfrm>
          <a:off x="4254500" y="7298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260657</xdr:rowOff>
    </xdr:from>
    <xdr:ext cx="762000" cy="259045"/>
    <xdr:sp macro="" textlink="">
      <xdr:nvSpPr>
        <xdr:cNvPr id="121" name="テキスト ボックス 120"/>
        <xdr:cNvSpPr txBox="1"/>
      </xdr:nvSpPr>
      <xdr:spPr>
        <a:xfrm>
          <a:off x="3924300" y="73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239232</xdr:rowOff>
    </xdr:from>
    <xdr:to>
      <xdr:col>18</xdr:col>
      <xdr:colOff>177800</xdr:colOff>
      <xdr:row>33</xdr:row>
      <xdr:rowOff>246961</xdr:rowOff>
    </xdr:to>
    <xdr:cxnSp macro="">
      <xdr:nvCxnSpPr>
        <xdr:cNvPr id="122" name="直線コネクタ 121"/>
        <xdr:cNvCxnSpPr/>
      </xdr:nvCxnSpPr>
      <xdr:spPr bwMode="auto">
        <a:xfrm>
          <a:off x="2908300" y="6163782"/>
          <a:ext cx="698500" cy="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163939</xdr:rowOff>
    </xdr:from>
    <xdr:to>
      <xdr:col>19</xdr:col>
      <xdr:colOff>38100</xdr:colOff>
      <xdr:row>37</xdr:row>
      <xdr:rowOff>265539</xdr:rowOff>
    </xdr:to>
    <xdr:sp macro="" textlink="">
      <xdr:nvSpPr>
        <xdr:cNvPr id="123" name="フローチャート: 判断 122"/>
        <xdr:cNvSpPr/>
      </xdr:nvSpPr>
      <xdr:spPr bwMode="auto">
        <a:xfrm>
          <a:off x="3556000" y="7288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250316</xdr:rowOff>
    </xdr:from>
    <xdr:ext cx="762000" cy="259045"/>
    <xdr:sp macro="" textlink="">
      <xdr:nvSpPr>
        <xdr:cNvPr id="124" name="テキスト ボックス 123"/>
        <xdr:cNvSpPr txBox="1"/>
      </xdr:nvSpPr>
      <xdr:spPr>
        <a:xfrm>
          <a:off x="3225800" y="737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36685</xdr:rowOff>
    </xdr:from>
    <xdr:to>
      <xdr:col>15</xdr:col>
      <xdr:colOff>101600</xdr:colOff>
      <xdr:row>37</xdr:row>
      <xdr:rowOff>138285</xdr:rowOff>
    </xdr:to>
    <xdr:sp macro="" textlink="">
      <xdr:nvSpPr>
        <xdr:cNvPr id="125" name="フローチャート: 判断 124"/>
        <xdr:cNvSpPr/>
      </xdr:nvSpPr>
      <xdr:spPr bwMode="auto">
        <a:xfrm>
          <a:off x="2857500" y="7161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123062</xdr:rowOff>
    </xdr:from>
    <xdr:ext cx="762000" cy="259045"/>
    <xdr:sp macro="" textlink="">
      <xdr:nvSpPr>
        <xdr:cNvPr id="126" name="テキスト ボックス 125"/>
        <xdr:cNvSpPr txBox="1"/>
      </xdr:nvSpPr>
      <xdr:spPr>
        <a:xfrm>
          <a:off x="2527300" y="724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262890</xdr:rowOff>
    </xdr:from>
    <xdr:to>
      <xdr:col>29</xdr:col>
      <xdr:colOff>177800</xdr:colOff>
      <xdr:row>34</xdr:row>
      <xdr:rowOff>21590</xdr:rowOff>
    </xdr:to>
    <xdr:sp macro="" textlink="">
      <xdr:nvSpPr>
        <xdr:cNvPr id="132" name="楕円 131"/>
        <xdr:cNvSpPr/>
      </xdr:nvSpPr>
      <xdr:spPr bwMode="auto">
        <a:xfrm>
          <a:off x="5600700" y="6187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209567</xdr:rowOff>
    </xdr:from>
    <xdr:ext cx="762000" cy="259045"/>
    <xdr:sp macro="" textlink="">
      <xdr:nvSpPr>
        <xdr:cNvPr id="133" name="人口1人当たり決算額の推移該当値テキスト445"/>
        <xdr:cNvSpPr txBox="1"/>
      </xdr:nvSpPr>
      <xdr:spPr>
        <a:xfrm>
          <a:off x="574040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226532</xdr:rowOff>
    </xdr:from>
    <xdr:to>
      <xdr:col>26</xdr:col>
      <xdr:colOff>101600</xdr:colOff>
      <xdr:row>33</xdr:row>
      <xdr:rowOff>328132</xdr:rowOff>
    </xdr:to>
    <xdr:sp macro="" textlink="">
      <xdr:nvSpPr>
        <xdr:cNvPr id="134" name="楕円 133"/>
        <xdr:cNvSpPr/>
      </xdr:nvSpPr>
      <xdr:spPr bwMode="auto">
        <a:xfrm>
          <a:off x="4953000" y="615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166859</xdr:rowOff>
    </xdr:from>
    <xdr:ext cx="736600" cy="259045"/>
    <xdr:sp macro="" textlink="">
      <xdr:nvSpPr>
        <xdr:cNvPr id="135" name="テキスト ボックス 134"/>
        <xdr:cNvSpPr txBox="1"/>
      </xdr:nvSpPr>
      <xdr:spPr>
        <a:xfrm>
          <a:off x="4622800" y="591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215319</xdr:rowOff>
    </xdr:from>
    <xdr:to>
      <xdr:col>22</xdr:col>
      <xdr:colOff>165100</xdr:colOff>
      <xdr:row>33</xdr:row>
      <xdr:rowOff>316919</xdr:rowOff>
    </xdr:to>
    <xdr:sp macro="" textlink="">
      <xdr:nvSpPr>
        <xdr:cNvPr id="136" name="楕円 135"/>
        <xdr:cNvSpPr/>
      </xdr:nvSpPr>
      <xdr:spPr bwMode="auto">
        <a:xfrm>
          <a:off x="4254500" y="613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155646</xdr:rowOff>
    </xdr:from>
    <xdr:ext cx="762000" cy="259045"/>
    <xdr:sp macro="" textlink="">
      <xdr:nvSpPr>
        <xdr:cNvPr id="137" name="テキスト ボックス 136"/>
        <xdr:cNvSpPr txBox="1"/>
      </xdr:nvSpPr>
      <xdr:spPr>
        <a:xfrm>
          <a:off x="3924300" y="59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196161</xdr:rowOff>
    </xdr:from>
    <xdr:to>
      <xdr:col>19</xdr:col>
      <xdr:colOff>38100</xdr:colOff>
      <xdr:row>33</xdr:row>
      <xdr:rowOff>297761</xdr:rowOff>
    </xdr:to>
    <xdr:sp macro="" textlink="">
      <xdr:nvSpPr>
        <xdr:cNvPr id="138" name="楕円 137"/>
        <xdr:cNvSpPr/>
      </xdr:nvSpPr>
      <xdr:spPr bwMode="auto">
        <a:xfrm>
          <a:off x="3556000" y="612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136488</xdr:rowOff>
    </xdr:from>
    <xdr:ext cx="762000" cy="259045"/>
    <xdr:sp macro="" textlink="">
      <xdr:nvSpPr>
        <xdr:cNvPr id="139" name="テキスト ボックス 138"/>
        <xdr:cNvSpPr txBox="1"/>
      </xdr:nvSpPr>
      <xdr:spPr>
        <a:xfrm>
          <a:off x="3225800" y="588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188432</xdr:rowOff>
    </xdr:from>
    <xdr:to>
      <xdr:col>15</xdr:col>
      <xdr:colOff>101600</xdr:colOff>
      <xdr:row>33</xdr:row>
      <xdr:rowOff>290032</xdr:rowOff>
    </xdr:to>
    <xdr:sp macro="" textlink="">
      <xdr:nvSpPr>
        <xdr:cNvPr id="140" name="楕円 139"/>
        <xdr:cNvSpPr/>
      </xdr:nvSpPr>
      <xdr:spPr bwMode="auto">
        <a:xfrm>
          <a:off x="2857500" y="611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128759</xdr:rowOff>
    </xdr:from>
    <xdr:ext cx="762000" cy="259045"/>
    <xdr:sp macro="" textlink="">
      <xdr:nvSpPr>
        <xdr:cNvPr id="141" name="テキスト ボックス 140"/>
        <xdr:cNvSpPr txBox="1"/>
      </xdr:nvSpPr>
      <xdr:spPr>
        <a:xfrm>
          <a:off x="2527300" y="588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43185</xdr:rowOff>
    </xdr:from>
    <xdr:to>
      <xdr:col>24</xdr:col>
      <xdr:colOff>62865</xdr:colOff>
      <xdr:row>37</xdr:row>
      <xdr:rowOff>71349</xdr:rowOff>
    </xdr:to>
    <xdr:cxnSp macro="">
      <xdr:nvCxnSpPr>
        <xdr:cNvPr id="54" name="直線コネクタ 53"/>
        <xdr:cNvCxnSpPr/>
      </xdr:nvCxnSpPr>
      <xdr:spPr>
        <a:xfrm flipV="1">
          <a:off x="4633595" y="5358135"/>
          <a:ext cx="1270" cy="105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75176</xdr:rowOff>
    </xdr:from>
    <xdr:ext cx="534377" cy="259045"/>
    <xdr:sp macro="" textlink="">
      <xdr:nvSpPr>
        <xdr:cNvPr id="55" name="人件費最小値テキスト"/>
        <xdr:cNvSpPr txBox="1"/>
      </xdr:nvSpPr>
      <xdr:spPr>
        <a:xfrm>
          <a:off x="46863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71349</xdr:rowOff>
    </xdr:from>
    <xdr:to>
      <xdr:col>24</xdr:col>
      <xdr:colOff>152400</xdr:colOff>
      <xdr:row>37</xdr:row>
      <xdr:rowOff>71349</xdr:rowOff>
    </xdr:to>
    <xdr:cxnSp macro="">
      <xdr:nvCxnSpPr>
        <xdr:cNvPr id="56" name="直線コネクタ 55"/>
        <xdr:cNvCxnSpPr/>
      </xdr:nvCxnSpPr>
      <xdr:spPr>
        <a:xfrm>
          <a:off x="4546600" y="641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161312</xdr:rowOff>
    </xdr:from>
    <xdr:ext cx="534377" cy="259045"/>
    <xdr:sp macro="" textlink="">
      <xdr:nvSpPr>
        <xdr:cNvPr id="57" name="人件費最大値テキスト"/>
        <xdr:cNvSpPr txBox="1"/>
      </xdr:nvSpPr>
      <xdr:spPr>
        <a:xfrm>
          <a:off x="4686300" y="5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43185</xdr:rowOff>
    </xdr:from>
    <xdr:to>
      <xdr:col>24</xdr:col>
      <xdr:colOff>152400</xdr:colOff>
      <xdr:row>31</xdr:row>
      <xdr:rowOff>43185</xdr:rowOff>
    </xdr:to>
    <xdr:cxnSp macro="">
      <xdr:nvCxnSpPr>
        <xdr:cNvPr id="58" name="直線コネクタ 57"/>
        <xdr:cNvCxnSpPr/>
      </xdr:nvCxnSpPr>
      <xdr:spPr>
        <a:xfrm>
          <a:off x="4546600" y="535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2723</xdr:rowOff>
    </xdr:from>
    <xdr:to>
      <xdr:col>24</xdr:col>
      <xdr:colOff>63500</xdr:colOff>
      <xdr:row>34</xdr:row>
      <xdr:rowOff>60147</xdr:rowOff>
    </xdr:to>
    <xdr:cxnSp macro="">
      <xdr:nvCxnSpPr>
        <xdr:cNvPr id="59" name="直線コネクタ 58"/>
        <xdr:cNvCxnSpPr/>
      </xdr:nvCxnSpPr>
      <xdr:spPr>
        <a:xfrm flipV="1">
          <a:off x="3797300" y="5832023"/>
          <a:ext cx="8382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142170</xdr:rowOff>
    </xdr:from>
    <xdr:ext cx="534377" cy="259045"/>
    <xdr:sp macro="" textlink="">
      <xdr:nvSpPr>
        <xdr:cNvPr id="60" name="人件費平均値テキスト"/>
        <xdr:cNvSpPr txBox="1"/>
      </xdr:nvSpPr>
      <xdr:spPr>
        <a:xfrm>
          <a:off x="4686300" y="58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163743</xdr:rowOff>
    </xdr:from>
    <xdr:to>
      <xdr:col>24</xdr:col>
      <xdr:colOff>114300</xdr:colOff>
      <xdr:row>34</xdr:row>
      <xdr:rowOff>93893</xdr:rowOff>
    </xdr:to>
    <xdr:sp macro="" textlink="">
      <xdr:nvSpPr>
        <xdr:cNvPr id="61" name="フローチャート: 判断 60"/>
        <xdr:cNvSpPr/>
      </xdr:nvSpPr>
      <xdr:spPr>
        <a:xfrm>
          <a:off x="45847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60147</xdr:rowOff>
    </xdr:from>
    <xdr:to>
      <xdr:col>19</xdr:col>
      <xdr:colOff>177800</xdr:colOff>
      <xdr:row>34</xdr:row>
      <xdr:rowOff>154696</xdr:rowOff>
    </xdr:to>
    <xdr:cxnSp macro="">
      <xdr:nvCxnSpPr>
        <xdr:cNvPr id="62" name="直線コネクタ 61"/>
        <xdr:cNvCxnSpPr/>
      </xdr:nvCxnSpPr>
      <xdr:spPr>
        <a:xfrm flipV="1">
          <a:off x="2908300" y="5889447"/>
          <a:ext cx="889000" cy="9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xdr:rowOff>
    </xdr:from>
    <xdr:to>
      <xdr:col>20</xdr:col>
      <xdr:colOff>38100</xdr:colOff>
      <xdr:row>36</xdr:row>
      <xdr:rowOff>101986</xdr:rowOff>
    </xdr:to>
    <xdr:sp macro="" textlink="">
      <xdr:nvSpPr>
        <xdr:cNvPr id="63" name="フローチャート: 判断 62"/>
        <xdr:cNvSpPr/>
      </xdr:nvSpPr>
      <xdr:spPr>
        <a:xfrm>
          <a:off x="3746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93113</xdr:rowOff>
    </xdr:from>
    <xdr:ext cx="534377" cy="259045"/>
    <xdr:sp macro="" textlink="">
      <xdr:nvSpPr>
        <xdr:cNvPr id="64" name="テキスト ボックス 63"/>
        <xdr:cNvSpPr txBox="1"/>
      </xdr:nvSpPr>
      <xdr:spPr>
        <a:xfrm>
          <a:off x="3530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34</xdr:row>
      <xdr:rowOff>154696</xdr:rowOff>
    </xdr:to>
    <xdr:cxnSp macro="">
      <xdr:nvCxnSpPr>
        <xdr:cNvPr id="65" name="直線コネクタ 64"/>
        <xdr:cNvCxnSpPr/>
      </xdr:nvCxnSpPr>
      <xdr:spPr>
        <a:xfrm>
          <a:off x="2019300" y="597951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141432</xdr:rowOff>
    </xdr:from>
    <xdr:to>
      <xdr:col>15</xdr:col>
      <xdr:colOff>101600</xdr:colOff>
      <xdr:row>37</xdr:row>
      <xdr:rowOff>71582</xdr:rowOff>
    </xdr:to>
    <xdr:sp macro="" textlink="">
      <xdr:nvSpPr>
        <xdr:cNvPr id="66" name="フローチャート: 判断 65"/>
        <xdr:cNvSpPr/>
      </xdr:nvSpPr>
      <xdr:spPr>
        <a:xfrm>
          <a:off x="2857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62709</xdr:rowOff>
    </xdr:from>
    <xdr:ext cx="534377" cy="259045"/>
    <xdr:sp macro="" textlink="">
      <xdr:nvSpPr>
        <xdr:cNvPr id="67" name="テキスト ボックス 66"/>
        <xdr:cNvSpPr txBox="1"/>
      </xdr:nvSpPr>
      <xdr:spPr>
        <a:xfrm>
          <a:off x="2641111" y="64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109022</xdr:rowOff>
    </xdr:from>
    <xdr:to>
      <xdr:col>10</xdr:col>
      <xdr:colOff>114300</xdr:colOff>
      <xdr:row>34</xdr:row>
      <xdr:rowOff>150216</xdr:rowOff>
    </xdr:to>
    <xdr:cxnSp macro="">
      <xdr:nvCxnSpPr>
        <xdr:cNvPr id="68" name="直線コネクタ 67"/>
        <xdr:cNvCxnSpPr/>
      </xdr:nvCxnSpPr>
      <xdr:spPr>
        <a:xfrm>
          <a:off x="1130300" y="5938322"/>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147787</xdr:rowOff>
    </xdr:from>
    <xdr:to>
      <xdr:col>10</xdr:col>
      <xdr:colOff>165100</xdr:colOff>
      <xdr:row>37</xdr:row>
      <xdr:rowOff>77937</xdr:rowOff>
    </xdr:to>
    <xdr:sp macro="" textlink="">
      <xdr:nvSpPr>
        <xdr:cNvPr id="69" name="フローチャート: 判断 68"/>
        <xdr:cNvSpPr/>
      </xdr:nvSpPr>
      <xdr:spPr>
        <a:xfrm>
          <a:off x="1968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69064</xdr:rowOff>
    </xdr:from>
    <xdr:ext cx="534377" cy="259045"/>
    <xdr:sp macro="" textlink="">
      <xdr:nvSpPr>
        <xdr:cNvPr id="70" name="テキスト ボックス 69"/>
        <xdr:cNvSpPr txBox="1"/>
      </xdr:nvSpPr>
      <xdr:spPr>
        <a:xfrm>
          <a:off x="1752111" y="64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140152</xdr:rowOff>
    </xdr:from>
    <xdr:to>
      <xdr:col>6</xdr:col>
      <xdr:colOff>38100</xdr:colOff>
      <xdr:row>37</xdr:row>
      <xdr:rowOff>70302</xdr:rowOff>
    </xdr:to>
    <xdr:sp macro="" textlink="">
      <xdr:nvSpPr>
        <xdr:cNvPr id="71" name="フローチャート: 判断 70"/>
        <xdr:cNvSpPr/>
      </xdr:nvSpPr>
      <xdr:spPr>
        <a:xfrm>
          <a:off x="1079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61429</xdr:rowOff>
    </xdr:from>
    <xdr:ext cx="534377" cy="259045"/>
    <xdr:sp macro="" textlink="">
      <xdr:nvSpPr>
        <xdr:cNvPr id="72" name="テキスト ボックス 71"/>
        <xdr:cNvSpPr txBox="1"/>
      </xdr:nvSpPr>
      <xdr:spPr>
        <a:xfrm>
          <a:off x="863111" y="6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123373</xdr:rowOff>
    </xdr:from>
    <xdr:to>
      <xdr:col>24</xdr:col>
      <xdr:colOff>114300</xdr:colOff>
      <xdr:row>34</xdr:row>
      <xdr:rowOff>53523</xdr:rowOff>
    </xdr:to>
    <xdr:sp macro="" textlink="">
      <xdr:nvSpPr>
        <xdr:cNvPr id="78" name="楕円 77"/>
        <xdr:cNvSpPr/>
      </xdr:nvSpPr>
      <xdr:spPr>
        <a:xfrm>
          <a:off x="4584700" y="57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146250</xdr:rowOff>
    </xdr:from>
    <xdr:ext cx="534377" cy="259045"/>
    <xdr:sp macro="" textlink="">
      <xdr:nvSpPr>
        <xdr:cNvPr id="79" name="人件費該当値テキスト"/>
        <xdr:cNvSpPr txBox="1"/>
      </xdr:nvSpPr>
      <xdr:spPr>
        <a:xfrm>
          <a:off x="4686300" y="56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xdr:rowOff>
    </xdr:from>
    <xdr:to>
      <xdr:col>20</xdr:col>
      <xdr:colOff>38100</xdr:colOff>
      <xdr:row>34</xdr:row>
      <xdr:rowOff>110947</xdr:rowOff>
    </xdr:to>
    <xdr:sp macro="" textlink="">
      <xdr:nvSpPr>
        <xdr:cNvPr id="80" name="楕円 79"/>
        <xdr:cNvSpPr/>
      </xdr:nvSpPr>
      <xdr:spPr>
        <a:xfrm>
          <a:off x="3746500" y="583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127474</xdr:rowOff>
    </xdr:from>
    <xdr:ext cx="534377" cy="259045"/>
    <xdr:sp macro="" textlink="">
      <xdr:nvSpPr>
        <xdr:cNvPr id="81" name="テキスト ボックス 80"/>
        <xdr:cNvSpPr txBox="1"/>
      </xdr:nvSpPr>
      <xdr:spPr>
        <a:xfrm>
          <a:off x="3530111" y="56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103896</xdr:rowOff>
    </xdr:from>
    <xdr:to>
      <xdr:col>15</xdr:col>
      <xdr:colOff>101600</xdr:colOff>
      <xdr:row>35</xdr:row>
      <xdr:rowOff>34046</xdr:rowOff>
    </xdr:to>
    <xdr:sp macro="" textlink="">
      <xdr:nvSpPr>
        <xdr:cNvPr id="82" name="楕円 81"/>
        <xdr:cNvSpPr/>
      </xdr:nvSpPr>
      <xdr:spPr>
        <a:xfrm>
          <a:off x="2857500" y="593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50573</xdr:rowOff>
    </xdr:from>
    <xdr:ext cx="534377" cy="259045"/>
    <xdr:sp macro="" textlink="">
      <xdr:nvSpPr>
        <xdr:cNvPr id="83" name="テキスト ボックス 82"/>
        <xdr:cNvSpPr txBox="1"/>
      </xdr:nvSpPr>
      <xdr:spPr>
        <a:xfrm>
          <a:off x="2641111" y="57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99416</xdr:rowOff>
    </xdr:from>
    <xdr:to>
      <xdr:col>10</xdr:col>
      <xdr:colOff>165100</xdr:colOff>
      <xdr:row>35</xdr:row>
      <xdr:rowOff>29566</xdr:rowOff>
    </xdr:to>
    <xdr:sp macro="" textlink="">
      <xdr:nvSpPr>
        <xdr:cNvPr id="84" name="楕円 83"/>
        <xdr:cNvSpPr/>
      </xdr:nvSpPr>
      <xdr:spPr>
        <a:xfrm>
          <a:off x="1968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46093</xdr:rowOff>
    </xdr:from>
    <xdr:ext cx="534377" cy="259045"/>
    <xdr:sp macro="" textlink="">
      <xdr:nvSpPr>
        <xdr:cNvPr id="85" name="テキスト ボックス 84"/>
        <xdr:cNvSpPr txBox="1"/>
      </xdr:nvSpPr>
      <xdr:spPr>
        <a:xfrm>
          <a:off x="1752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58222</xdr:rowOff>
    </xdr:from>
    <xdr:to>
      <xdr:col>6</xdr:col>
      <xdr:colOff>38100</xdr:colOff>
      <xdr:row>34</xdr:row>
      <xdr:rowOff>159822</xdr:rowOff>
    </xdr:to>
    <xdr:sp macro="" textlink="">
      <xdr:nvSpPr>
        <xdr:cNvPr id="86" name="楕円 85"/>
        <xdr:cNvSpPr/>
      </xdr:nvSpPr>
      <xdr:spPr>
        <a:xfrm>
          <a:off x="1079500" y="58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4899</xdr:rowOff>
    </xdr:from>
    <xdr:ext cx="534377" cy="259045"/>
    <xdr:sp macro="" textlink="">
      <xdr:nvSpPr>
        <xdr:cNvPr id="87" name="テキスト ボックス 86"/>
        <xdr:cNvSpPr txBox="1"/>
      </xdr:nvSpPr>
      <xdr:spPr>
        <a:xfrm>
          <a:off x="863111" y="56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129779</xdr:rowOff>
    </xdr:from>
    <xdr:to>
      <xdr:col>24</xdr:col>
      <xdr:colOff>62865</xdr:colOff>
      <xdr:row>57</xdr:row>
      <xdr:rowOff>165006</xdr:rowOff>
    </xdr:to>
    <xdr:cxnSp macro="">
      <xdr:nvCxnSpPr>
        <xdr:cNvPr id="110" name="直線コネクタ 109"/>
        <xdr:cNvCxnSpPr/>
      </xdr:nvCxnSpPr>
      <xdr:spPr>
        <a:xfrm flipV="1">
          <a:off x="4633595" y="8873729"/>
          <a:ext cx="1270" cy="106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168833</xdr:rowOff>
    </xdr:from>
    <xdr:ext cx="534377" cy="259045"/>
    <xdr:sp macro="" textlink="">
      <xdr:nvSpPr>
        <xdr:cNvPr id="111" name="物件費最小値テキスト"/>
        <xdr:cNvSpPr txBox="1"/>
      </xdr:nvSpPr>
      <xdr:spPr>
        <a:xfrm>
          <a:off x="4686300" y="99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165006</xdr:rowOff>
    </xdr:from>
    <xdr:to>
      <xdr:col>24</xdr:col>
      <xdr:colOff>152400</xdr:colOff>
      <xdr:row>57</xdr:row>
      <xdr:rowOff>165006</xdr:rowOff>
    </xdr:to>
    <xdr:cxnSp macro="">
      <xdr:nvCxnSpPr>
        <xdr:cNvPr id="112" name="直線コネクタ 111"/>
        <xdr:cNvCxnSpPr/>
      </xdr:nvCxnSpPr>
      <xdr:spPr>
        <a:xfrm>
          <a:off x="4546600" y="9937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76456</xdr:rowOff>
    </xdr:from>
    <xdr:ext cx="599010" cy="259045"/>
    <xdr:sp macro="" textlink="">
      <xdr:nvSpPr>
        <xdr:cNvPr id="113" name="物件費最大値テキスト"/>
        <xdr:cNvSpPr txBox="1"/>
      </xdr:nvSpPr>
      <xdr:spPr>
        <a:xfrm>
          <a:off x="4686300" y="864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129779</xdr:rowOff>
    </xdr:from>
    <xdr:to>
      <xdr:col>24</xdr:col>
      <xdr:colOff>152400</xdr:colOff>
      <xdr:row>51</xdr:row>
      <xdr:rowOff>129779</xdr:rowOff>
    </xdr:to>
    <xdr:cxnSp macro="">
      <xdr:nvCxnSpPr>
        <xdr:cNvPr id="114" name="直線コネクタ 113"/>
        <xdr:cNvCxnSpPr/>
      </xdr:nvCxnSpPr>
      <xdr:spPr>
        <a:xfrm>
          <a:off x="4546600" y="88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165006</xdr:rowOff>
    </xdr:from>
    <xdr:to>
      <xdr:col>24</xdr:col>
      <xdr:colOff>63500</xdr:colOff>
      <xdr:row>58</xdr:row>
      <xdr:rowOff>58570</xdr:rowOff>
    </xdr:to>
    <xdr:cxnSp macro="">
      <xdr:nvCxnSpPr>
        <xdr:cNvPr id="115" name="直線コネクタ 114"/>
        <xdr:cNvCxnSpPr/>
      </xdr:nvCxnSpPr>
      <xdr:spPr>
        <a:xfrm flipV="1">
          <a:off x="3797300" y="9937656"/>
          <a:ext cx="8382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78584</xdr:rowOff>
    </xdr:from>
    <xdr:ext cx="534377" cy="259045"/>
    <xdr:sp macro="" textlink="">
      <xdr:nvSpPr>
        <xdr:cNvPr id="116" name="物件費平均値テキスト"/>
        <xdr:cNvSpPr txBox="1"/>
      </xdr:nvSpPr>
      <xdr:spPr>
        <a:xfrm>
          <a:off x="4686300" y="933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55707</xdr:rowOff>
    </xdr:from>
    <xdr:to>
      <xdr:col>24</xdr:col>
      <xdr:colOff>114300</xdr:colOff>
      <xdr:row>55</xdr:row>
      <xdr:rowOff>157307</xdr:rowOff>
    </xdr:to>
    <xdr:sp macro="" textlink="">
      <xdr:nvSpPr>
        <xdr:cNvPr id="117" name="フローチャート: 判断 116"/>
        <xdr:cNvSpPr/>
      </xdr:nvSpPr>
      <xdr:spPr>
        <a:xfrm>
          <a:off x="4584700" y="948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58570</xdr:rowOff>
    </xdr:from>
    <xdr:to>
      <xdr:col>19</xdr:col>
      <xdr:colOff>177800</xdr:colOff>
      <xdr:row>58</xdr:row>
      <xdr:rowOff>163017</xdr:rowOff>
    </xdr:to>
    <xdr:cxnSp macro="">
      <xdr:nvCxnSpPr>
        <xdr:cNvPr id="118" name="直線コネクタ 117"/>
        <xdr:cNvCxnSpPr/>
      </xdr:nvCxnSpPr>
      <xdr:spPr>
        <a:xfrm flipV="1">
          <a:off x="2908300" y="10002670"/>
          <a:ext cx="889000" cy="1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146484</xdr:rowOff>
    </xdr:from>
    <xdr:to>
      <xdr:col>20</xdr:col>
      <xdr:colOff>38100</xdr:colOff>
      <xdr:row>57</xdr:row>
      <xdr:rowOff>76634</xdr:rowOff>
    </xdr:to>
    <xdr:sp macro="" textlink="">
      <xdr:nvSpPr>
        <xdr:cNvPr id="119" name="フローチャート: 判断 118"/>
        <xdr:cNvSpPr/>
      </xdr:nvSpPr>
      <xdr:spPr>
        <a:xfrm>
          <a:off x="3746500" y="97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93161</xdr:rowOff>
    </xdr:from>
    <xdr:ext cx="534377" cy="259045"/>
    <xdr:sp macro="" textlink="">
      <xdr:nvSpPr>
        <xdr:cNvPr id="120" name="テキスト ボックス 119"/>
        <xdr:cNvSpPr txBox="1"/>
      </xdr:nvSpPr>
      <xdr:spPr>
        <a:xfrm>
          <a:off x="3530111" y="95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163017</xdr:rowOff>
    </xdr:from>
    <xdr:to>
      <xdr:col>15</xdr:col>
      <xdr:colOff>50800</xdr:colOff>
      <xdr:row>59</xdr:row>
      <xdr:rowOff>45769</xdr:rowOff>
    </xdr:to>
    <xdr:cxnSp macro="">
      <xdr:nvCxnSpPr>
        <xdr:cNvPr id="121" name="直線コネクタ 120"/>
        <xdr:cNvCxnSpPr/>
      </xdr:nvCxnSpPr>
      <xdr:spPr>
        <a:xfrm flipV="1">
          <a:off x="2019300" y="10107117"/>
          <a:ext cx="889000" cy="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59136</xdr:rowOff>
    </xdr:from>
    <xdr:to>
      <xdr:col>15</xdr:col>
      <xdr:colOff>101600</xdr:colOff>
      <xdr:row>57</xdr:row>
      <xdr:rowOff>160736</xdr:rowOff>
    </xdr:to>
    <xdr:sp macro="" textlink="">
      <xdr:nvSpPr>
        <xdr:cNvPr id="122" name="フローチャート: 判断 121"/>
        <xdr:cNvSpPr/>
      </xdr:nvSpPr>
      <xdr:spPr>
        <a:xfrm>
          <a:off x="2857500" y="983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5813</xdr:rowOff>
    </xdr:from>
    <xdr:ext cx="534377" cy="259045"/>
    <xdr:sp macro="" textlink="">
      <xdr:nvSpPr>
        <xdr:cNvPr id="123" name="テキスト ボックス 122"/>
        <xdr:cNvSpPr txBox="1"/>
      </xdr:nvSpPr>
      <xdr:spPr>
        <a:xfrm>
          <a:off x="2641111" y="96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45769</xdr:rowOff>
    </xdr:from>
    <xdr:to>
      <xdr:col>10</xdr:col>
      <xdr:colOff>114300</xdr:colOff>
      <xdr:row>59</xdr:row>
      <xdr:rowOff>54683</xdr:rowOff>
    </xdr:to>
    <xdr:cxnSp macro="">
      <xdr:nvCxnSpPr>
        <xdr:cNvPr id="124" name="直線コネクタ 123"/>
        <xdr:cNvCxnSpPr/>
      </xdr:nvCxnSpPr>
      <xdr:spPr>
        <a:xfrm flipV="1">
          <a:off x="1130300" y="10161319"/>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93541</xdr:rowOff>
    </xdr:from>
    <xdr:to>
      <xdr:col>10</xdr:col>
      <xdr:colOff>165100</xdr:colOff>
      <xdr:row>58</xdr:row>
      <xdr:rowOff>23691</xdr:rowOff>
    </xdr:to>
    <xdr:sp macro="" textlink="">
      <xdr:nvSpPr>
        <xdr:cNvPr id="125" name="フローチャート: 判断 124"/>
        <xdr:cNvSpPr/>
      </xdr:nvSpPr>
      <xdr:spPr>
        <a:xfrm>
          <a:off x="1968500" y="986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40218</xdr:rowOff>
    </xdr:from>
    <xdr:ext cx="534377" cy="259045"/>
    <xdr:sp macro="" textlink="">
      <xdr:nvSpPr>
        <xdr:cNvPr id="126" name="テキスト ボックス 125"/>
        <xdr:cNvSpPr txBox="1"/>
      </xdr:nvSpPr>
      <xdr:spPr>
        <a:xfrm>
          <a:off x="1752111" y="96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158829</xdr:rowOff>
    </xdr:from>
    <xdr:to>
      <xdr:col>6</xdr:col>
      <xdr:colOff>38100</xdr:colOff>
      <xdr:row>58</xdr:row>
      <xdr:rowOff>88979</xdr:rowOff>
    </xdr:to>
    <xdr:sp macro="" textlink="">
      <xdr:nvSpPr>
        <xdr:cNvPr id="127" name="フローチャート: 判断 126"/>
        <xdr:cNvSpPr/>
      </xdr:nvSpPr>
      <xdr:spPr>
        <a:xfrm>
          <a:off x="1079500" y="993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105506</xdr:rowOff>
    </xdr:from>
    <xdr:ext cx="534377" cy="259045"/>
    <xdr:sp macro="" textlink="">
      <xdr:nvSpPr>
        <xdr:cNvPr id="128" name="テキスト ボックス 127"/>
        <xdr:cNvSpPr txBox="1"/>
      </xdr:nvSpPr>
      <xdr:spPr>
        <a:xfrm>
          <a:off x="863111" y="97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114206</xdr:rowOff>
    </xdr:from>
    <xdr:to>
      <xdr:col>24</xdr:col>
      <xdr:colOff>114300</xdr:colOff>
      <xdr:row>58</xdr:row>
      <xdr:rowOff>44356</xdr:rowOff>
    </xdr:to>
    <xdr:sp macro="" textlink="">
      <xdr:nvSpPr>
        <xdr:cNvPr id="134" name="楕円 133"/>
        <xdr:cNvSpPr/>
      </xdr:nvSpPr>
      <xdr:spPr>
        <a:xfrm>
          <a:off x="4584700" y="9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29133</xdr:rowOff>
    </xdr:from>
    <xdr:ext cx="534377" cy="259045"/>
    <xdr:sp macro="" textlink="">
      <xdr:nvSpPr>
        <xdr:cNvPr id="135" name="物件費該当値テキスト"/>
        <xdr:cNvSpPr txBox="1"/>
      </xdr:nvSpPr>
      <xdr:spPr>
        <a:xfrm>
          <a:off x="4686300" y="98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7770</xdr:rowOff>
    </xdr:from>
    <xdr:to>
      <xdr:col>20</xdr:col>
      <xdr:colOff>38100</xdr:colOff>
      <xdr:row>58</xdr:row>
      <xdr:rowOff>109370</xdr:rowOff>
    </xdr:to>
    <xdr:sp macro="" textlink="">
      <xdr:nvSpPr>
        <xdr:cNvPr id="136" name="楕円 135"/>
        <xdr:cNvSpPr/>
      </xdr:nvSpPr>
      <xdr:spPr>
        <a:xfrm>
          <a:off x="3746500" y="9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100497</xdr:rowOff>
    </xdr:from>
    <xdr:ext cx="534377" cy="259045"/>
    <xdr:sp macro="" textlink="">
      <xdr:nvSpPr>
        <xdr:cNvPr id="137" name="テキスト ボックス 136"/>
        <xdr:cNvSpPr txBox="1"/>
      </xdr:nvSpPr>
      <xdr:spPr>
        <a:xfrm>
          <a:off x="3530111" y="1004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112217</xdr:rowOff>
    </xdr:from>
    <xdr:to>
      <xdr:col>15</xdr:col>
      <xdr:colOff>101600</xdr:colOff>
      <xdr:row>59</xdr:row>
      <xdr:rowOff>42367</xdr:rowOff>
    </xdr:to>
    <xdr:sp macro="" textlink="">
      <xdr:nvSpPr>
        <xdr:cNvPr id="138" name="楕円 137"/>
        <xdr:cNvSpPr/>
      </xdr:nvSpPr>
      <xdr:spPr>
        <a:xfrm>
          <a:off x="2857500" y="100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33494</xdr:rowOff>
    </xdr:from>
    <xdr:ext cx="534377" cy="259045"/>
    <xdr:sp macro="" textlink="">
      <xdr:nvSpPr>
        <xdr:cNvPr id="139" name="テキスト ボックス 138"/>
        <xdr:cNvSpPr txBox="1"/>
      </xdr:nvSpPr>
      <xdr:spPr>
        <a:xfrm>
          <a:off x="2641111" y="101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166419</xdr:rowOff>
    </xdr:from>
    <xdr:to>
      <xdr:col>10</xdr:col>
      <xdr:colOff>165100</xdr:colOff>
      <xdr:row>59</xdr:row>
      <xdr:rowOff>96569</xdr:rowOff>
    </xdr:to>
    <xdr:sp macro="" textlink="">
      <xdr:nvSpPr>
        <xdr:cNvPr id="140" name="楕円 139"/>
        <xdr:cNvSpPr/>
      </xdr:nvSpPr>
      <xdr:spPr>
        <a:xfrm>
          <a:off x="1968500" y="10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87696</xdr:rowOff>
    </xdr:from>
    <xdr:ext cx="534377" cy="259045"/>
    <xdr:sp macro="" textlink="">
      <xdr:nvSpPr>
        <xdr:cNvPr id="141" name="テキスト ボックス 140"/>
        <xdr:cNvSpPr txBox="1"/>
      </xdr:nvSpPr>
      <xdr:spPr>
        <a:xfrm>
          <a:off x="1752111" y="102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3883</xdr:rowOff>
    </xdr:from>
    <xdr:to>
      <xdr:col>6</xdr:col>
      <xdr:colOff>38100</xdr:colOff>
      <xdr:row>59</xdr:row>
      <xdr:rowOff>105483</xdr:rowOff>
    </xdr:to>
    <xdr:sp macro="" textlink="">
      <xdr:nvSpPr>
        <xdr:cNvPr id="142" name="楕円 141"/>
        <xdr:cNvSpPr/>
      </xdr:nvSpPr>
      <xdr:spPr>
        <a:xfrm>
          <a:off x="1079500" y="101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96610</xdr:rowOff>
    </xdr:from>
    <xdr:ext cx="534377" cy="259045"/>
    <xdr:sp macro="" textlink="">
      <xdr:nvSpPr>
        <xdr:cNvPr id="143" name="テキスト ボックス 142"/>
        <xdr:cNvSpPr txBox="1"/>
      </xdr:nvSpPr>
      <xdr:spPr>
        <a:xfrm>
          <a:off x="863111" y="102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130366</xdr:rowOff>
    </xdr:from>
    <xdr:to>
      <xdr:col>24</xdr:col>
      <xdr:colOff>62865</xdr:colOff>
      <xdr:row>78</xdr:row>
      <xdr:rowOff>87313</xdr:rowOff>
    </xdr:to>
    <xdr:cxnSp macro="">
      <xdr:nvCxnSpPr>
        <xdr:cNvPr id="168" name="直線コネクタ 167"/>
        <xdr:cNvCxnSpPr/>
      </xdr:nvCxnSpPr>
      <xdr:spPr>
        <a:xfrm flipV="1">
          <a:off x="4633595" y="11960416"/>
          <a:ext cx="127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91140</xdr:rowOff>
    </xdr:from>
    <xdr:ext cx="469744" cy="259045"/>
    <xdr:sp macro="" textlink="">
      <xdr:nvSpPr>
        <xdr:cNvPr id="169" name="維持補修費最小値テキスト"/>
        <xdr:cNvSpPr txBox="1"/>
      </xdr:nvSpPr>
      <xdr:spPr>
        <a:xfrm>
          <a:off x="4686300" y="134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87313</xdr:rowOff>
    </xdr:from>
    <xdr:to>
      <xdr:col>24</xdr:col>
      <xdr:colOff>152400</xdr:colOff>
      <xdr:row>78</xdr:row>
      <xdr:rowOff>87313</xdr:rowOff>
    </xdr:to>
    <xdr:cxnSp macro="">
      <xdr:nvCxnSpPr>
        <xdr:cNvPr id="170" name="直線コネクタ 169"/>
        <xdr:cNvCxnSpPr/>
      </xdr:nvCxnSpPr>
      <xdr:spPr>
        <a:xfrm>
          <a:off x="4546600" y="134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77043</xdr:rowOff>
    </xdr:from>
    <xdr:ext cx="534377" cy="259045"/>
    <xdr:sp macro="" textlink="">
      <xdr:nvSpPr>
        <xdr:cNvPr id="171" name="維持補修費最大値テキスト"/>
        <xdr:cNvSpPr txBox="1"/>
      </xdr:nvSpPr>
      <xdr:spPr>
        <a:xfrm>
          <a:off x="4686300" y="117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130366</xdr:rowOff>
    </xdr:from>
    <xdr:to>
      <xdr:col>24</xdr:col>
      <xdr:colOff>152400</xdr:colOff>
      <xdr:row>69</xdr:row>
      <xdr:rowOff>130366</xdr:rowOff>
    </xdr:to>
    <xdr:cxnSp macro="">
      <xdr:nvCxnSpPr>
        <xdr:cNvPr id="172" name="直線コネクタ 171"/>
        <xdr:cNvCxnSpPr/>
      </xdr:nvCxnSpPr>
      <xdr:spPr>
        <a:xfrm>
          <a:off x="4546600" y="1196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23305</xdr:rowOff>
    </xdr:from>
    <xdr:to>
      <xdr:col>24</xdr:col>
      <xdr:colOff>63500</xdr:colOff>
      <xdr:row>75</xdr:row>
      <xdr:rowOff>10731</xdr:rowOff>
    </xdr:to>
    <xdr:cxnSp macro="">
      <xdr:nvCxnSpPr>
        <xdr:cNvPr id="173" name="直線コネクタ 172"/>
        <xdr:cNvCxnSpPr/>
      </xdr:nvCxnSpPr>
      <xdr:spPr>
        <a:xfrm>
          <a:off x="3797300" y="12710605"/>
          <a:ext cx="838200" cy="1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42435</xdr:rowOff>
    </xdr:from>
    <xdr:ext cx="469744" cy="259045"/>
    <xdr:sp macro="" textlink="">
      <xdr:nvSpPr>
        <xdr:cNvPr id="174" name="維持補修費平均値テキスト"/>
        <xdr:cNvSpPr txBox="1"/>
      </xdr:nvSpPr>
      <xdr:spPr>
        <a:xfrm>
          <a:off x="4686300" y="12558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19558</xdr:rowOff>
    </xdr:from>
    <xdr:to>
      <xdr:col>24</xdr:col>
      <xdr:colOff>114300</xdr:colOff>
      <xdr:row>74</xdr:row>
      <xdr:rowOff>121158</xdr:rowOff>
    </xdr:to>
    <xdr:sp macro="" textlink="">
      <xdr:nvSpPr>
        <xdr:cNvPr id="175" name="フローチャート: 判断 174"/>
        <xdr:cNvSpPr/>
      </xdr:nvSpPr>
      <xdr:spPr>
        <a:xfrm>
          <a:off x="4584700" y="12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23305</xdr:rowOff>
    </xdr:from>
    <xdr:to>
      <xdr:col>19</xdr:col>
      <xdr:colOff>177800</xdr:colOff>
      <xdr:row>74</xdr:row>
      <xdr:rowOff>72072</xdr:rowOff>
    </xdr:to>
    <xdr:cxnSp macro="">
      <xdr:nvCxnSpPr>
        <xdr:cNvPr id="176" name="直線コネクタ 175"/>
        <xdr:cNvCxnSpPr/>
      </xdr:nvCxnSpPr>
      <xdr:spPr>
        <a:xfrm flipV="1">
          <a:off x="2908300" y="12710605"/>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93853</xdr:rowOff>
    </xdr:from>
    <xdr:to>
      <xdr:col>20</xdr:col>
      <xdr:colOff>38100</xdr:colOff>
      <xdr:row>78</xdr:row>
      <xdr:rowOff>24003</xdr:rowOff>
    </xdr:to>
    <xdr:sp macro="" textlink="">
      <xdr:nvSpPr>
        <xdr:cNvPr id="177" name="フローチャート: 判断 176"/>
        <xdr:cNvSpPr/>
      </xdr:nvSpPr>
      <xdr:spPr>
        <a:xfrm>
          <a:off x="3746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15130</xdr:rowOff>
    </xdr:from>
    <xdr:ext cx="469744" cy="259045"/>
    <xdr:sp macro="" textlink="">
      <xdr:nvSpPr>
        <xdr:cNvPr id="178" name="テキスト ボックス 177"/>
        <xdr:cNvSpPr txBox="1"/>
      </xdr:nvSpPr>
      <xdr:spPr>
        <a:xfrm>
          <a:off x="3562428" y="133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72072</xdr:rowOff>
    </xdr:from>
    <xdr:to>
      <xdr:col>15</xdr:col>
      <xdr:colOff>50800</xdr:colOff>
      <xdr:row>77</xdr:row>
      <xdr:rowOff>32068</xdr:rowOff>
    </xdr:to>
    <xdr:cxnSp macro="">
      <xdr:nvCxnSpPr>
        <xdr:cNvPr id="179" name="直線コネクタ 178"/>
        <xdr:cNvCxnSpPr/>
      </xdr:nvCxnSpPr>
      <xdr:spPr>
        <a:xfrm flipV="1">
          <a:off x="2019300" y="12759372"/>
          <a:ext cx="889000" cy="4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112331</xdr:rowOff>
    </xdr:from>
    <xdr:to>
      <xdr:col>15</xdr:col>
      <xdr:colOff>101600</xdr:colOff>
      <xdr:row>79</xdr:row>
      <xdr:rowOff>42481</xdr:rowOff>
    </xdr:to>
    <xdr:sp macro="" textlink="">
      <xdr:nvSpPr>
        <xdr:cNvPr id="180" name="フローチャート: 判断 179"/>
        <xdr:cNvSpPr/>
      </xdr:nvSpPr>
      <xdr:spPr>
        <a:xfrm>
          <a:off x="2857500" y="134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33608</xdr:rowOff>
    </xdr:from>
    <xdr:ext cx="469744" cy="259045"/>
    <xdr:sp macro="" textlink="">
      <xdr:nvSpPr>
        <xdr:cNvPr id="181" name="テキスト ボックス 180"/>
        <xdr:cNvSpPr txBox="1"/>
      </xdr:nvSpPr>
      <xdr:spPr>
        <a:xfrm>
          <a:off x="2673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121793</xdr:rowOff>
    </xdr:from>
    <xdr:to>
      <xdr:col>10</xdr:col>
      <xdr:colOff>114300</xdr:colOff>
      <xdr:row>77</xdr:row>
      <xdr:rowOff>32068</xdr:rowOff>
    </xdr:to>
    <xdr:cxnSp macro="">
      <xdr:nvCxnSpPr>
        <xdr:cNvPr id="182" name="直線コネクタ 181"/>
        <xdr:cNvCxnSpPr/>
      </xdr:nvCxnSpPr>
      <xdr:spPr>
        <a:xfrm>
          <a:off x="1130300" y="12466193"/>
          <a:ext cx="8890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13272</xdr:rowOff>
    </xdr:from>
    <xdr:to>
      <xdr:col>10</xdr:col>
      <xdr:colOff>165100</xdr:colOff>
      <xdr:row>78</xdr:row>
      <xdr:rowOff>114872</xdr:rowOff>
    </xdr:to>
    <xdr:sp macro="" textlink="">
      <xdr:nvSpPr>
        <xdr:cNvPr id="183" name="フローチャート: 判断 182"/>
        <xdr:cNvSpPr/>
      </xdr:nvSpPr>
      <xdr:spPr>
        <a:xfrm>
          <a:off x="1968500" y="133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105999</xdr:rowOff>
    </xdr:from>
    <xdr:ext cx="469744" cy="259045"/>
    <xdr:sp macro="" textlink="">
      <xdr:nvSpPr>
        <xdr:cNvPr id="184" name="テキスト ボックス 183"/>
        <xdr:cNvSpPr txBox="1"/>
      </xdr:nvSpPr>
      <xdr:spPr>
        <a:xfrm>
          <a:off x="1784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119762</xdr:rowOff>
    </xdr:from>
    <xdr:to>
      <xdr:col>6</xdr:col>
      <xdr:colOff>38100</xdr:colOff>
      <xdr:row>78</xdr:row>
      <xdr:rowOff>49912</xdr:rowOff>
    </xdr:to>
    <xdr:sp macro="" textlink="">
      <xdr:nvSpPr>
        <xdr:cNvPr id="185" name="フローチャート: 判断 184"/>
        <xdr:cNvSpPr/>
      </xdr:nvSpPr>
      <xdr:spPr>
        <a:xfrm>
          <a:off x="1079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41039</xdr:rowOff>
    </xdr:from>
    <xdr:ext cx="469744" cy="259045"/>
    <xdr:sp macro="" textlink="">
      <xdr:nvSpPr>
        <xdr:cNvPr id="186" name="テキスト ボックス 185"/>
        <xdr:cNvSpPr txBox="1"/>
      </xdr:nvSpPr>
      <xdr:spPr>
        <a:xfrm>
          <a:off x="895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131381</xdr:rowOff>
    </xdr:from>
    <xdr:to>
      <xdr:col>24</xdr:col>
      <xdr:colOff>114300</xdr:colOff>
      <xdr:row>75</xdr:row>
      <xdr:rowOff>61531</xdr:rowOff>
    </xdr:to>
    <xdr:sp macro="" textlink="">
      <xdr:nvSpPr>
        <xdr:cNvPr id="192" name="楕円 191"/>
        <xdr:cNvSpPr/>
      </xdr:nvSpPr>
      <xdr:spPr>
        <a:xfrm>
          <a:off x="4584700" y="128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109808</xdr:rowOff>
    </xdr:from>
    <xdr:ext cx="469744" cy="259045"/>
    <xdr:sp macro="" textlink="">
      <xdr:nvSpPr>
        <xdr:cNvPr id="193" name="維持補修費該当値テキスト"/>
        <xdr:cNvSpPr txBox="1"/>
      </xdr:nvSpPr>
      <xdr:spPr>
        <a:xfrm>
          <a:off x="4686300" y="127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143955</xdr:rowOff>
    </xdr:from>
    <xdr:to>
      <xdr:col>20</xdr:col>
      <xdr:colOff>38100</xdr:colOff>
      <xdr:row>74</xdr:row>
      <xdr:rowOff>74105</xdr:rowOff>
    </xdr:to>
    <xdr:sp macro="" textlink="">
      <xdr:nvSpPr>
        <xdr:cNvPr id="194" name="楕円 193"/>
        <xdr:cNvSpPr/>
      </xdr:nvSpPr>
      <xdr:spPr>
        <a:xfrm>
          <a:off x="3746500" y="126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90632</xdr:rowOff>
    </xdr:from>
    <xdr:ext cx="469744" cy="259045"/>
    <xdr:sp macro="" textlink="">
      <xdr:nvSpPr>
        <xdr:cNvPr id="195" name="テキスト ボックス 194"/>
        <xdr:cNvSpPr txBox="1"/>
      </xdr:nvSpPr>
      <xdr:spPr>
        <a:xfrm>
          <a:off x="3562428" y="124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21272</xdr:rowOff>
    </xdr:from>
    <xdr:to>
      <xdr:col>15</xdr:col>
      <xdr:colOff>101600</xdr:colOff>
      <xdr:row>74</xdr:row>
      <xdr:rowOff>122872</xdr:rowOff>
    </xdr:to>
    <xdr:sp macro="" textlink="">
      <xdr:nvSpPr>
        <xdr:cNvPr id="196" name="楕円 195"/>
        <xdr:cNvSpPr/>
      </xdr:nvSpPr>
      <xdr:spPr>
        <a:xfrm>
          <a:off x="2857500" y="127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139399</xdr:rowOff>
    </xdr:from>
    <xdr:ext cx="469744" cy="259045"/>
    <xdr:sp macro="" textlink="">
      <xdr:nvSpPr>
        <xdr:cNvPr id="197" name="テキスト ボックス 196"/>
        <xdr:cNvSpPr txBox="1"/>
      </xdr:nvSpPr>
      <xdr:spPr>
        <a:xfrm>
          <a:off x="2673428" y="1248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152718</xdr:rowOff>
    </xdr:from>
    <xdr:to>
      <xdr:col>10</xdr:col>
      <xdr:colOff>165100</xdr:colOff>
      <xdr:row>77</xdr:row>
      <xdr:rowOff>82868</xdr:rowOff>
    </xdr:to>
    <xdr:sp macro="" textlink="">
      <xdr:nvSpPr>
        <xdr:cNvPr id="198" name="楕円 197"/>
        <xdr:cNvSpPr/>
      </xdr:nvSpPr>
      <xdr:spPr>
        <a:xfrm>
          <a:off x="1968500" y="131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99395</xdr:rowOff>
    </xdr:from>
    <xdr:ext cx="469744" cy="259045"/>
    <xdr:sp macro="" textlink="">
      <xdr:nvSpPr>
        <xdr:cNvPr id="199" name="テキスト ボックス 198"/>
        <xdr:cNvSpPr txBox="1"/>
      </xdr:nvSpPr>
      <xdr:spPr>
        <a:xfrm>
          <a:off x="1784428" y="1295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70993</xdr:rowOff>
    </xdr:from>
    <xdr:to>
      <xdr:col>6</xdr:col>
      <xdr:colOff>38100</xdr:colOff>
      <xdr:row>73</xdr:row>
      <xdr:rowOff>1143</xdr:rowOff>
    </xdr:to>
    <xdr:sp macro="" textlink="">
      <xdr:nvSpPr>
        <xdr:cNvPr id="200" name="楕円 199"/>
        <xdr:cNvSpPr/>
      </xdr:nvSpPr>
      <xdr:spPr>
        <a:xfrm>
          <a:off x="1079500" y="124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17670</xdr:rowOff>
    </xdr:from>
    <xdr:ext cx="469744" cy="259045"/>
    <xdr:sp macro="" textlink="">
      <xdr:nvSpPr>
        <xdr:cNvPr id="201" name="テキスト ボックス 200"/>
        <xdr:cNvSpPr txBox="1"/>
      </xdr:nvSpPr>
      <xdr:spPr>
        <a:xfrm>
          <a:off x="895428" y="1219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2" name="テキスト ボックス 211"/>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4" name="テキスト ボックス 213"/>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84150</xdr:rowOff>
    </xdr:from>
    <xdr:to>
      <xdr:col>24</xdr:col>
      <xdr:colOff>62865</xdr:colOff>
      <xdr:row>92</xdr:row>
      <xdr:rowOff>163954</xdr:rowOff>
    </xdr:to>
    <xdr:cxnSp macro="">
      <xdr:nvCxnSpPr>
        <xdr:cNvPr id="224" name="直線コネクタ 223"/>
        <xdr:cNvCxnSpPr/>
      </xdr:nvCxnSpPr>
      <xdr:spPr>
        <a:xfrm flipV="1">
          <a:off x="4633595" y="15686100"/>
          <a:ext cx="1270" cy="2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167781</xdr:rowOff>
    </xdr:from>
    <xdr:ext cx="599010" cy="259045"/>
    <xdr:sp macro="" textlink="">
      <xdr:nvSpPr>
        <xdr:cNvPr id="225" name="扶助費最小値テキスト"/>
        <xdr:cNvSpPr txBox="1"/>
      </xdr:nvSpPr>
      <xdr:spPr>
        <a:xfrm>
          <a:off x="4686300" y="1594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163954</xdr:rowOff>
    </xdr:from>
    <xdr:to>
      <xdr:col>24</xdr:col>
      <xdr:colOff>152400</xdr:colOff>
      <xdr:row>92</xdr:row>
      <xdr:rowOff>163954</xdr:rowOff>
    </xdr:to>
    <xdr:cxnSp macro="">
      <xdr:nvCxnSpPr>
        <xdr:cNvPr id="226" name="直線コネクタ 225"/>
        <xdr:cNvCxnSpPr/>
      </xdr:nvCxnSpPr>
      <xdr:spPr>
        <a:xfrm>
          <a:off x="4546600" y="15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30827</xdr:rowOff>
    </xdr:from>
    <xdr:ext cx="599010" cy="259045"/>
    <xdr:sp macro="" textlink="">
      <xdr:nvSpPr>
        <xdr:cNvPr id="227" name="扶助費最大値テキスト"/>
        <xdr:cNvSpPr txBox="1"/>
      </xdr:nvSpPr>
      <xdr:spPr>
        <a:xfrm>
          <a:off x="4686300" y="1546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84150</xdr:rowOff>
    </xdr:from>
    <xdr:to>
      <xdr:col>24</xdr:col>
      <xdr:colOff>152400</xdr:colOff>
      <xdr:row>91</xdr:row>
      <xdr:rowOff>84150</xdr:rowOff>
    </xdr:to>
    <xdr:cxnSp macro="">
      <xdr:nvCxnSpPr>
        <xdr:cNvPr id="228" name="直線コネクタ 227"/>
        <xdr:cNvCxnSpPr/>
      </xdr:nvCxnSpPr>
      <xdr:spPr>
        <a:xfrm>
          <a:off x="4546600" y="1568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125572</xdr:rowOff>
    </xdr:from>
    <xdr:to>
      <xdr:col>24</xdr:col>
      <xdr:colOff>63500</xdr:colOff>
      <xdr:row>95</xdr:row>
      <xdr:rowOff>79259</xdr:rowOff>
    </xdr:to>
    <xdr:cxnSp macro="">
      <xdr:nvCxnSpPr>
        <xdr:cNvPr id="229" name="直線コネクタ 228"/>
        <xdr:cNvCxnSpPr/>
      </xdr:nvCxnSpPr>
      <xdr:spPr>
        <a:xfrm flipV="1">
          <a:off x="3797300" y="15727522"/>
          <a:ext cx="838200" cy="6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116698</xdr:rowOff>
    </xdr:from>
    <xdr:ext cx="599010" cy="259045"/>
    <xdr:sp macro="" textlink="">
      <xdr:nvSpPr>
        <xdr:cNvPr id="230" name="扶助費平均値テキスト"/>
        <xdr:cNvSpPr txBox="1"/>
      </xdr:nvSpPr>
      <xdr:spPr>
        <a:xfrm>
          <a:off x="4686300" y="15718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131807</xdr:rowOff>
    </xdr:from>
    <xdr:to>
      <xdr:col>24</xdr:col>
      <xdr:colOff>114300</xdr:colOff>
      <xdr:row>92</xdr:row>
      <xdr:rowOff>61957</xdr:rowOff>
    </xdr:to>
    <xdr:sp macro="" textlink="">
      <xdr:nvSpPr>
        <xdr:cNvPr id="231" name="フローチャート: 判断 230"/>
        <xdr:cNvSpPr/>
      </xdr:nvSpPr>
      <xdr:spPr>
        <a:xfrm>
          <a:off x="45847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79259</xdr:rowOff>
    </xdr:from>
    <xdr:to>
      <xdr:col>19</xdr:col>
      <xdr:colOff>177800</xdr:colOff>
      <xdr:row>96</xdr:row>
      <xdr:rowOff>26885</xdr:rowOff>
    </xdr:to>
    <xdr:cxnSp macro="">
      <xdr:nvCxnSpPr>
        <xdr:cNvPr id="232" name="直線コネクタ 231"/>
        <xdr:cNvCxnSpPr/>
      </xdr:nvCxnSpPr>
      <xdr:spPr>
        <a:xfrm flipV="1">
          <a:off x="2908300" y="16367009"/>
          <a:ext cx="889000" cy="11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70247</xdr:rowOff>
    </xdr:from>
    <xdr:to>
      <xdr:col>20</xdr:col>
      <xdr:colOff>38100</xdr:colOff>
      <xdr:row>98</xdr:row>
      <xdr:rowOff>397</xdr:rowOff>
    </xdr:to>
    <xdr:sp macro="" textlink="">
      <xdr:nvSpPr>
        <xdr:cNvPr id="233" name="フローチャート: 判断 232"/>
        <xdr:cNvSpPr/>
      </xdr:nvSpPr>
      <xdr:spPr>
        <a:xfrm>
          <a:off x="3746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162974</xdr:rowOff>
    </xdr:from>
    <xdr:ext cx="599010" cy="259045"/>
    <xdr:sp macro="" textlink="">
      <xdr:nvSpPr>
        <xdr:cNvPr id="234" name="テキスト ボックス 233"/>
        <xdr:cNvSpPr txBox="1"/>
      </xdr:nvSpPr>
      <xdr:spPr>
        <a:xfrm>
          <a:off x="3497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26885</xdr:rowOff>
    </xdr:from>
    <xdr:to>
      <xdr:col>15</xdr:col>
      <xdr:colOff>50800</xdr:colOff>
      <xdr:row>96</xdr:row>
      <xdr:rowOff>163565</xdr:rowOff>
    </xdr:to>
    <xdr:cxnSp macro="">
      <xdr:nvCxnSpPr>
        <xdr:cNvPr id="235" name="直線コネクタ 234"/>
        <xdr:cNvCxnSpPr/>
      </xdr:nvCxnSpPr>
      <xdr:spPr>
        <a:xfrm flipV="1">
          <a:off x="2019300" y="16486085"/>
          <a:ext cx="889000" cy="1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3130</xdr:rowOff>
    </xdr:from>
    <xdr:to>
      <xdr:col>15</xdr:col>
      <xdr:colOff>101600</xdr:colOff>
      <xdr:row>98</xdr:row>
      <xdr:rowOff>104730</xdr:rowOff>
    </xdr:to>
    <xdr:sp macro="" textlink="">
      <xdr:nvSpPr>
        <xdr:cNvPr id="236" name="フローチャート: 判断 235"/>
        <xdr:cNvSpPr/>
      </xdr:nvSpPr>
      <xdr:spPr>
        <a:xfrm>
          <a:off x="2857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95857</xdr:rowOff>
    </xdr:from>
    <xdr:ext cx="599010" cy="259045"/>
    <xdr:sp macro="" textlink="">
      <xdr:nvSpPr>
        <xdr:cNvPr id="237" name="テキスト ボックス 236"/>
        <xdr:cNvSpPr txBox="1"/>
      </xdr:nvSpPr>
      <xdr:spPr>
        <a:xfrm>
          <a:off x="2608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131563</xdr:rowOff>
    </xdr:from>
    <xdr:to>
      <xdr:col>10</xdr:col>
      <xdr:colOff>114300</xdr:colOff>
      <xdr:row>96</xdr:row>
      <xdr:rowOff>163565</xdr:rowOff>
    </xdr:to>
    <xdr:cxnSp macro="">
      <xdr:nvCxnSpPr>
        <xdr:cNvPr id="238" name="直線コネクタ 237"/>
        <xdr:cNvCxnSpPr/>
      </xdr:nvCxnSpPr>
      <xdr:spPr>
        <a:xfrm>
          <a:off x="1130300" y="1659076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119624</xdr:rowOff>
    </xdr:from>
    <xdr:to>
      <xdr:col>10</xdr:col>
      <xdr:colOff>165100</xdr:colOff>
      <xdr:row>99</xdr:row>
      <xdr:rowOff>49774</xdr:rowOff>
    </xdr:to>
    <xdr:sp macro="" textlink="">
      <xdr:nvSpPr>
        <xdr:cNvPr id="239" name="フローチャート: 判断 238"/>
        <xdr:cNvSpPr/>
      </xdr:nvSpPr>
      <xdr:spPr>
        <a:xfrm>
          <a:off x="1968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40901</xdr:rowOff>
    </xdr:from>
    <xdr:ext cx="599010" cy="259045"/>
    <xdr:sp macro="" textlink="">
      <xdr:nvSpPr>
        <xdr:cNvPr id="240" name="テキスト ボックス 239"/>
        <xdr:cNvSpPr txBox="1"/>
      </xdr:nvSpPr>
      <xdr:spPr>
        <a:xfrm>
          <a:off x="1719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140038</xdr:rowOff>
    </xdr:from>
    <xdr:to>
      <xdr:col>6</xdr:col>
      <xdr:colOff>38100</xdr:colOff>
      <xdr:row>99</xdr:row>
      <xdr:rowOff>70188</xdr:rowOff>
    </xdr:to>
    <xdr:sp macro="" textlink="">
      <xdr:nvSpPr>
        <xdr:cNvPr id="241" name="フローチャート: 判断 240"/>
        <xdr:cNvSpPr/>
      </xdr:nvSpPr>
      <xdr:spPr>
        <a:xfrm>
          <a:off x="1079500" y="16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61315</xdr:rowOff>
    </xdr:from>
    <xdr:ext cx="599010" cy="259045"/>
    <xdr:sp macro="" textlink="">
      <xdr:nvSpPr>
        <xdr:cNvPr id="242" name="テキスト ボックス 241"/>
        <xdr:cNvSpPr txBox="1"/>
      </xdr:nvSpPr>
      <xdr:spPr>
        <a:xfrm>
          <a:off x="830795" y="170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74772</xdr:rowOff>
    </xdr:from>
    <xdr:to>
      <xdr:col>24</xdr:col>
      <xdr:colOff>114300</xdr:colOff>
      <xdr:row>92</xdr:row>
      <xdr:rowOff>4922</xdr:rowOff>
    </xdr:to>
    <xdr:sp macro="" textlink="">
      <xdr:nvSpPr>
        <xdr:cNvPr id="248" name="楕円 247"/>
        <xdr:cNvSpPr/>
      </xdr:nvSpPr>
      <xdr:spPr>
        <a:xfrm>
          <a:off x="4584700" y="156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161149</xdr:rowOff>
    </xdr:from>
    <xdr:ext cx="599010" cy="259045"/>
    <xdr:sp macro="" textlink="">
      <xdr:nvSpPr>
        <xdr:cNvPr id="249" name="扶助費該当値テキスト"/>
        <xdr:cNvSpPr txBox="1"/>
      </xdr:nvSpPr>
      <xdr:spPr>
        <a:xfrm>
          <a:off x="4686300" y="1559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28459</xdr:rowOff>
    </xdr:from>
    <xdr:to>
      <xdr:col>20</xdr:col>
      <xdr:colOff>38100</xdr:colOff>
      <xdr:row>95</xdr:row>
      <xdr:rowOff>130059</xdr:rowOff>
    </xdr:to>
    <xdr:sp macro="" textlink="">
      <xdr:nvSpPr>
        <xdr:cNvPr id="250" name="楕円 249"/>
        <xdr:cNvSpPr/>
      </xdr:nvSpPr>
      <xdr:spPr>
        <a:xfrm>
          <a:off x="3746500" y="163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146586</xdr:rowOff>
    </xdr:from>
    <xdr:ext cx="599010" cy="259045"/>
    <xdr:sp macro="" textlink="">
      <xdr:nvSpPr>
        <xdr:cNvPr id="251" name="テキスト ボックス 250"/>
        <xdr:cNvSpPr txBox="1"/>
      </xdr:nvSpPr>
      <xdr:spPr>
        <a:xfrm>
          <a:off x="3497795" y="160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147535</xdr:rowOff>
    </xdr:from>
    <xdr:to>
      <xdr:col>15</xdr:col>
      <xdr:colOff>101600</xdr:colOff>
      <xdr:row>96</xdr:row>
      <xdr:rowOff>77685</xdr:rowOff>
    </xdr:to>
    <xdr:sp macro="" textlink="">
      <xdr:nvSpPr>
        <xdr:cNvPr id="252" name="楕円 251"/>
        <xdr:cNvSpPr/>
      </xdr:nvSpPr>
      <xdr:spPr>
        <a:xfrm>
          <a:off x="28575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94212</xdr:rowOff>
    </xdr:from>
    <xdr:ext cx="599010" cy="259045"/>
    <xdr:sp macro="" textlink="">
      <xdr:nvSpPr>
        <xdr:cNvPr id="253" name="テキスト ボックス 252"/>
        <xdr:cNvSpPr txBox="1"/>
      </xdr:nvSpPr>
      <xdr:spPr>
        <a:xfrm>
          <a:off x="2608795" y="162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112765</xdr:rowOff>
    </xdr:from>
    <xdr:to>
      <xdr:col>10</xdr:col>
      <xdr:colOff>165100</xdr:colOff>
      <xdr:row>97</xdr:row>
      <xdr:rowOff>42915</xdr:rowOff>
    </xdr:to>
    <xdr:sp macro="" textlink="">
      <xdr:nvSpPr>
        <xdr:cNvPr id="254" name="楕円 253"/>
        <xdr:cNvSpPr/>
      </xdr:nvSpPr>
      <xdr:spPr>
        <a:xfrm>
          <a:off x="1968500" y="165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59442</xdr:rowOff>
    </xdr:from>
    <xdr:ext cx="599010" cy="259045"/>
    <xdr:sp macro="" textlink="">
      <xdr:nvSpPr>
        <xdr:cNvPr id="255" name="テキスト ボックス 254"/>
        <xdr:cNvSpPr txBox="1"/>
      </xdr:nvSpPr>
      <xdr:spPr>
        <a:xfrm>
          <a:off x="1719795" y="1634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80763</xdr:rowOff>
    </xdr:from>
    <xdr:to>
      <xdr:col>6</xdr:col>
      <xdr:colOff>38100</xdr:colOff>
      <xdr:row>97</xdr:row>
      <xdr:rowOff>10913</xdr:rowOff>
    </xdr:to>
    <xdr:sp macro="" textlink="">
      <xdr:nvSpPr>
        <xdr:cNvPr id="256" name="楕円 255"/>
        <xdr:cNvSpPr/>
      </xdr:nvSpPr>
      <xdr:spPr>
        <a:xfrm>
          <a:off x="1079500" y="165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27440</xdr:rowOff>
    </xdr:from>
    <xdr:ext cx="599010" cy="259045"/>
    <xdr:sp macro="" textlink="">
      <xdr:nvSpPr>
        <xdr:cNvPr id="257" name="テキスト ボックス 256"/>
        <xdr:cNvSpPr txBox="1"/>
      </xdr:nvSpPr>
      <xdr:spPr>
        <a:xfrm>
          <a:off x="830795" y="1631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134645</xdr:rowOff>
    </xdr:from>
    <xdr:to>
      <xdr:col>54</xdr:col>
      <xdr:colOff>189865</xdr:colOff>
      <xdr:row>37</xdr:row>
      <xdr:rowOff>147333</xdr:rowOff>
    </xdr:to>
    <xdr:cxnSp macro="">
      <xdr:nvCxnSpPr>
        <xdr:cNvPr id="282" name="直線コネクタ 281"/>
        <xdr:cNvCxnSpPr/>
      </xdr:nvCxnSpPr>
      <xdr:spPr>
        <a:xfrm flipV="1">
          <a:off x="10475595" y="6306845"/>
          <a:ext cx="1270" cy="18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151160</xdr:rowOff>
    </xdr:from>
    <xdr:ext cx="534377" cy="259045"/>
    <xdr:sp macro="" textlink="">
      <xdr:nvSpPr>
        <xdr:cNvPr id="283" name="補助費等最小値テキスト"/>
        <xdr:cNvSpPr txBox="1"/>
      </xdr:nvSpPr>
      <xdr:spPr>
        <a:xfrm>
          <a:off x="10528300" y="64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147333</xdr:rowOff>
    </xdr:from>
    <xdr:to>
      <xdr:col>55</xdr:col>
      <xdr:colOff>88900</xdr:colOff>
      <xdr:row>37</xdr:row>
      <xdr:rowOff>147333</xdr:rowOff>
    </xdr:to>
    <xdr:cxnSp macro="">
      <xdr:nvCxnSpPr>
        <xdr:cNvPr id="284" name="直線コネクタ 283"/>
        <xdr:cNvCxnSpPr/>
      </xdr:nvCxnSpPr>
      <xdr:spPr>
        <a:xfrm>
          <a:off x="10388600" y="649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81322</xdr:rowOff>
    </xdr:from>
    <xdr:ext cx="534377" cy="259045"/>
    <xdr:sp macro="" textlink="">
      <xdr:nvSpPr>
        <xdr:cNvPr id="285" name="補助費等最大値テキスト"/>
        <xdr:cNvSpPr txBox="1"/>
      </xdr:nvSpPr>
      <xdr:spPr>
        <a:xfrm>
          <a:off x="10528300" y="60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134645</xdr:rowOff>
    </xdr:from>
    <xdr:to>
      <xdr:col>55</xdr:col>
      <xdr:colOff>88900</xdr:colOff>
      <xdr:row>36</xdr:row>
      <xdr:rowOff>134645</xdr:rowOff>
    </xdr:to>
    <xdr:cxnSp macro="">
      <xdr:nvCxnSpPr>
        <xdr:cNvPr id="286" name="直線コネクタ 285"/>
        <xdr:cNvCxnSpPr/>
      </xdr:nvCxnSpPr>
      <xdr:spPr>
        <a:xfrm>
          <a:off x="10388600" y="630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143954</xdr:rowOff>
    </xdr:from>
    <xdr:to>
      <xdr:col>55</xdr:col>
      <xdr:colOff>0</xdr:colOff>
      <xdr:row>37</xdr:row>
      <xdr:rowOff>24740</xdr:rowOff>
    </xdr:to>
    <xdr:cxnSp macro="">
      <xdr:nvCxnSpPr>
        <xdr:cNvPr id="287" name="直線コネクタ 286"/>
        <xdr:cNvCxnSpPr/>
      </xdr:nvCxnSpPr>
      <xdr:spPr>
        <a:xfrm>
          <a:off x="9639300" y="5116004"/>
          <a:ext cx="838200" cy="12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163872</xdr:rowOff>
    </xdr:from>
    <xdr:ext cx="534377" cy="259045"/>
    <xdr:sp macro="" textlink="">
      <xdr:nvSpPr>
        <xdr:cNvPr id="288" name="補助費等平均値テキスト"/>
        <xdr:cNvSpPr txBox="1"/>
      </xdr:nvSpPr>
      <xdr:spPr>
        <a:xfrm>
          <a:off x="10528300" y="6336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164998</xdr:rowOff>
    </xdr:from>
    <xdr:to>
      <xdr:col>55</xdr:col>
      <xdr:colOff>50800</xdr:colOff>
      <xdr:row>37</xdr:row>
      <xdr:rowOff>95148</xdr:rowOff>
    </xdr:to>
    <xdr:sp macro="" textlink="">
      <xdr:nvSpPr>
        <xdr:cNvPr id="289" name="フローチャート: 判断 288"/>
        <xdr:cNvSpPr/>
      </xdr:nvSpPr>
      <xdr:spPr>
        <a:xfrm>
          <a:off x="10426700" y="63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143954</xdr:rowOff>
    </xdr:from>
    <xdr:to>
      <xdr:col>50</xdr:col>
      <xdr:colOff>114300</xdr:colOff>
      <xdr:row>37</xdr:row>
      <xdr:rowOff>125768</xdr:rowOff>
    </xdr:to>
    <xdr:cxnSp macro="">
      <xdr:nvCxnSpPr>
        <xdr:cNvPr id="290" name="直線コネクタ 289"/>
        <xdr:cNvCxnSpPr/>
      </xdr:nvCxnSpPr>
      <xdr:spPr>
        <a:xfrm flipV="1">
          <a:off x="8750300" y="5116004"/>
          <a:ext cx="889000" cy="135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81966</xdr:rowOff>
    </xdr:from>
    <xdr:to>
      <xdr:col>50</xdr:col>
      <xdr:colOff>165100</xdr:colOff>
      <xdr:row>30</xdr:row>
      <xdr:rowOff>12116</xdr:rowOff>
    </xdr:to>
    <xdr:sp macro="" textlink="">
      <xdr:nvSpPr>
        <xdr:cNvPr id="291" name="フローチャート: 判断 290"/>
        <xdr:cNvSpPr/>
      </xdr:nvSpPr>
      <xdr:spPr>
        <a:xfrm>
          <a:off x="9588500" y="505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28643</xdr:rowOff>
    </xdr:from>
    <xdr:ext cx="599010" cy="259045"/>
    <xdr:sp macro="" textlink="">
      <xdr:nvSpPr>
        <xdr:cNvPr id="292" name="テキスト ボックス 291"/>
        <xdr:cNvSpPr txBox="1"/>
      </xdr:nvSpPr>
      <xdr:spPr>
        <a:xfrm>
          <a:off x="9339795" y="482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125768</xdr:rowOff>
    </xdr:from>
    <xdr:to>
      <xdr:col>45</xdr:col>
      <xdr:colOff>177800</xdr:colOff>
      <xdr:row>37</xdr:row>
      <xdr:rowOff>148425</xdr:rowOff>
    </xdr:to>
    <xdr:cxnSp macro="">
      <xdr:nvCxnSpPr>
        <xdr:cNvPr id="293" name="直線コネクタ 292"/>
        <xdr:cNvCxnSpPr/>
      </xdr:nvCxnSpPr>
      <xdr:spPr>
        <a:xfrm flipV="1">
          <a:off x="7861300" y="6469418"/>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161074</xdr:rowOff>
    </xdr:from>
    <xdr:to>
      <xdr:col>46</xdr:col>
      <xdr:colOff>38100</xdr:colOff>
      <xdr:row>38</xdr:row>
      <xdr:rowOff>91224</xdr:rowOff>
    </xdr:to>
    <xdr:sp macro="" textlink="">
      <xdr:nvSpPr>
        <xdr:cNvPr id="294" name="フローチャート: 判断 293"/>
        <xdr:cNvSpPr/>
      </xdr:nvSpPr>
      <xdr:spPr>
        <a:xfrm>
          <a:off x="8699500" y="650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82351</xdr:rowOff>
    </xdr:from>
    <xdr:ext cx="534377" cy="259045"/>
    <xdr:sp macro="" textlink="">
      <xdr:nvSpPr>
        <xdr:cNvPr id="295" name="テキスト ボックス 294"/>
        <xdr:cNvSpPr txBox="1"/>
      </xdr:nvSpPr>
      <xdr:spPr>
        <a:xfrm>
          <a:off x="8483111" y="65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77546</xdr:rowOff>
    </xdr:from>
    <xdr:to>
      <xdr:col>41</xdr:col>
      <xdr:colOff>50800</xdr:colOff>
      <xdr:row>37</xdr:row>
      <xdr:rowOff>148425</xdr:rowOff>
    </xdr:to>
    <xdr:cxnSp macro="">
      <xdr:nvCxnSpPr>
        <xdr:cNvPr id="296" name="直線コネクタ 295"/>
        <xdr:cNvCxnSpPr/>
      </xdr:nvCxnSpPr>
      <xdr:spPr>
        <a:xfrm>
          <a:off x="6972300" y="6421196"/>
          <a:ext cx="889000" cy="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19101</xdr:rowOff>
    </xdr:from>
    <xdr:to>
      <xdr:col>41</xdr:col>
      <xdr:colOff>101600</xdr:colOff>
      <xdr:row>38</xdr:row>
      <xdr:rowOff>120701</xdr:rowOff>
    </xdr:to>
    <xdr:sp macro="" textlink="">
      <xdr:nvSpPr>
        <xdr:cNvPr id="297" name="フローチャート: 判断 296"/>
        <xdr:cNvSpPr/>
      </xdr:nvSpPr>
      <xdr:spPr>
        <a:xfrm>
          <a:off x="7810500" y="653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111828</xdr:rowOff>
    </xdr:from>
    <xdr:ext cx="534377" cy="259045"/>
    <xdr:sp macro="" textlink="">
      <xdr:nvSpPr>
        <xdr:cNvPr id="298" name="テキスト ボックス 297"/>
        <xdr:cNvSpPr txBox="1"/>
      </xdr:nvSpPr>
      <xdr:spPr>
        <a:xfrm>
          <a:off x="7594111" y="662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14808</xdr:rowOff>
    </xdr:from>
    <xdr:to>
      <xdr:col>36</xdr:col>
      <xdr:colOff>165100</xdr:colOff>
      <xdr:row>38</xdr:row>
      <xdr:rowOff>116408</xdr:rowOff>
    </xdr:to>
    <xdr:sp macro="" textlink="">
      <xdr:nvSpPr>
        <xdr:cNvPr id="299" name="フローチャート: 判断 298"/>
        <xdr:cNvSpPr/>
      </xdr:nvSpPr>
      <xdr:spPr>
        <a:xfrm>
          <a:off x="6921500" y="6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107535</xdr:rowOff>
    </xdr:from>
    <xdr:ext cx="534377" cy="259045"/>
    <xdr:sp macro="" textlink="">
      <xdr:nvSpPr>
        <xdr:cNvPr id="300" name="テキスト ボックス 299"/>
        <xdr:cNvSpPr txBox="1"/>
      </xdr:nvSpPr>
      <xdr:spPr>
        <a:xfrm>
          <a:off x="6705111" y="66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145390</xdr:rowOff>
    </xdr:from>
    <xdr:to>
      <xdr:col>55</xdr:col>
      <xdr:colOff>50800</xdr:colOff>
      <xdr:row>37</xdr:row>
      <xdr:rowOff>75540</xdr:rowOff>
    </xdr:to>
    <xdr:sp macro="" textlink="">
      <xdr:nvSpPr>
        <xdr:cNvPr id="306" name="楕円 305"/>
        <xdr:cNvSpPr/>
      </xdr:nvSpPr>
      <xdr:spPr>
        <a:xfrm>
          <a:off x="10426700" y="63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36873</xdr:rowOff>
    </xdr:from>
    <xdr:ext cx="534377" cy="259045"/>
    <xdr:sp macro="" textlink="">
      <xdr:nvSpPr>
        <xdr:cNvPr id="307" name="補助費等該当値テキスト"/>
        <xdr:cNvSpPr txBox="1"/>
      </xdr:nvSpPr>
      <xdr:spPr>
        <a:xfrm>
          <a:off x="10528300" y="62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93154</xdr:rowOff>
    </xdr:from>
    <xdr:to>
      <xdr:col>50</xdr:col>
      <xdr:colOff>165100</xdr:colOff>
      <xdr:row>30</xdr:row>
      <xdr:rowOff>23304</xdr:rowOff>
    </xdr:to>
    <xdr:sp macro="" textlink="">
      <xdr:nvSpPr>
        <xdr:cNvPr id="308" name="楕円 307"/>
        <xdr:cNvSpPr/>
      </xdr:nvSpPr>
      <xdr:spPr>
        <a:xfrm>
          <a:off x="9588500" y="50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14431</xdr:rowOff>
    </xdr:from>
    <xdr:ext cx="599010" cy="259045"/>
    <xdr:sp macro="" textlink="">
      <xdr:nvSpPr>
        <xdr:cNvPr id="309" name="テキスト ボックス 308"/>
        <xdr:cNvSpPr txBox="1"/>
      </xdr:nvSpPr>
      <xdr:spPr>
        <a:xfrm>
          <a:off x="9339795" y="515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74968</xdr:rowOff>
    </xdr:from>
    <xdr:to>
      <xdr:col>46</xdr:col>
      <xdr:colOff>38100</xdr:colOff>
      <xdr:row>38</xdr:row>
      <xdr:rowOff>5118</xdr:rowOff>
    </xdr:to>
    <xdr:sp macro="" textlink="">
      <xdr:nvSpPr>
        <xdr:cNvPr id="310" name="楕円 309"/>
        <xdr:cNvSpPr/>
      </xdr:nvSpPr>
      <xdr:spPr>
        <a:xfrm>
          <a:off x="8699500" y="64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21645</xdr:rowOff>
    </xdr:from>
    <xdr:ext cx="534377" cy="259045"/>
    <xdr:sp macro="" textlink="">
      <xdr:nvSpPr>
        <xdr:cNvPr id="311" name="テキスト ボックス 310"/>
        <xdr:cNvSpPr txBox="1"/>
      </xdr:nvSpPr>
      <xdr:spPr>
        <a:xfrm>
          <a:off x="8483111" y="61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97625</xdr:rowOff>
    </xdr:from>
    <xdr:to>
      <xdr:col>41</xdr:col>
      <xdr:colOff>101600</xdr:colOff>
      <xdr:row>38</xdr:row>
      <xdr:rowOff>27775</xdr:rowOff>
    </xdr:to>
    <xdr:sp macro="" textlink="">
      <xdr:nvSpPr>
        <xdr:cNvPr id="312" name="楕円 311"/>
        <xdr:cNvSpPr/>
      </xdr:nvSpPr>
      <xdr:spPr>
        <a:xfrm>
          <a:off x="7810500" y="64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44302</xdr:rowOff>
    </xdr:from>
    <xdr:ext cx="534377" cy="259045"/>
    <xdr:sp macro="" textlink="">
      <xdr:nvSpPr>
        <xdr:cNvPr id="313" name="テキスト ボックス 312"/>
        <xdr:cNvSpPr txBox="1"/>
      </xdr:nvSpPr>
      <xdr:spPr>
        <a:xfrm>
          <a:off x="7594111" y="62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26746</xdr:rowOff>
    </xdr:from>
    <xdr:to>
      <xdr:col>36</xdr:col>
      <xdr:colOff>165100</xdr:colOff>
      <xdr:row>37</xdr:row>
      <xdr:rowOff>128346</xdr:rowOff>
    </xdr:to>
    <xdr:sp macro="" textlink="">
      <xdr:nvSpPr>
        <xdr:cNvPr id="314" name="楕円 313"/>
        <xdr:cNvSpPr/>
      </xdr:nvSpPr>
      <xdr:spPr>
        <a:xfrm>
          <a:off x="6921500" y="63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144873</xdr:rowOff>
    </xdr:from>
    <xdr:ext cx="534377" cy="259045"/>
    <xdr:sp macro="" textlink="">
      <xdr:nvSpPr>
        <xdr:cNvPr id="315" name="テキスト ボックス 314"/>
        <xdr:cNvSpPr txBox="1"/>
      </xdr:nvSpPr>
      <xdr:spPr>
        <a:xfrm>
          <a:off x="6705111" y="61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27534</xdr:rowOff>
    </xdr:from>
    <xdr:to>
      <xdr:col>54</xdr:col>
      <xdr:colOff>189865</xdr:colOff>
      <xdr:row>58</xdr:row>
      <xdr:rowOff>87008</xdr:rowOff>
    </xdr:to>
    <xdr:cxnSp macro="">
      <xdr:nvCxnSpPr>
        <xdr:cNvPr id="340" name="直線コネクタ 339"/>
        <xdr:cNvCxnSpPr/>
      </xdr:nvCxnSpPr>
      <xdr:spPr>
        <a:xfrm flipV="1">
          <a:off x="10475595" y="8771484"/>
          <a:ext cx="1270" cy="12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90835</xdr:rowOff>
    </xdr:from>
    <xdr:ext cx="534377" cy="259045"/>
    <xdr:sp macro="" textlink="">
      <xdr:nvSpPr>
        <xdr:cNvPr id="341" name="普通建設事業費最小値テキスト"/>
        <xdr:cNvSpPr txBox="1"/>
      </xdr:nvSpPr>
      <xdr:spPr>
        <a:xfrm>
          <a:off x="10528300" y="100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87008</xdr:rowOff>
    </xdr:from>
    <xdr:to>
      <xdr:col>55</xdr:col>
      <xdr:colOff>88900</xdr:colOff>
      <xdr:row>58</xdr:row>
      <xdr:rowOff>87008</xdr:rowOff>
    </xdr:to>
    <xdr:cxnSp macro="">
      <xdr:nvCxnSpPr>
        <xdr:cNvPr id="342" name="直線コネクタ 341"/>
        <xdr:cNvCxnSpPr/>
      </xdr:nvCxnSpPr>
      <xdr:spPr>
        <a:xfrm>
          <a:off x="10388600" y="1003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145661</xdr:rowOff>
    </xdr:from>
    <xdr:ext cx="534377" cy="259045"/>
    <xdr:sp macro="" textlink="">
      <xdr:nvSpPr>
        <xdr:cNvPr id="343" name="普通建設事業費最大値テキスト"/>
        <xdr:cNvSpPr txBox="1"/>
      </xdr:nvSpPr>
      <xdr:spPr>
        <a:xfrm>
          <a:off x="10528300" y="854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27534</xdr:rowOff>
    </xdr:from>
    <xdr:to>
      <xdr:col>55</xdr:col>
      <xdr:colOff>88900</xdr:colOff>
      <xdr:row>51</xdr:row>
      <xdr:rowOff>27534</xdr:rowOff>
    </xdr:to>
    <xdr:cxnSp macro="">
      <xdr:nvCxnSpPr>
        <xdr:cNvPr id="344" name="直線コネクタ 343"/>
        <xdr:cNvCxnSpPr/>
      </xdr:nvCxnSpPr>
      <xdr:spPr>
        <a:xfrm>
          <a:off x="10388600" y="877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48946</xdr:rowOff>
    </xdr:from>
    <xdr:to>
      <xdr:col>55</xdr:col>
      <xdr:colOff>0</xdr:colOff>
      <xdr:row>57</xdr:row>
      <xdr:rowOff>134480</xdr:rowOff>
    </xdr:to>
    <xdr:cxnSp macro="">
      <xdr:nvCxnSpPr>
        <xdr:cNvPr id="345" name="直線コネクタ 344"/>
        <xdr:cNvCxnSpPr/>
      </xdr:nvCxnSpPr>
      <xdr:spPr>
        <a:xfrm flipV="1">
          <a:off x="9639300" y="9650146"/>
          <a:ext cx="8382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31614</xdr:rowOff>
    </xdr:from>
    <xdr:ext cx="534377" cy="259045"/>
    <xdr:sp macro="" textlink="">
      <xdr:nvSpPr>
        <xdr:cNvPr id="346" name="普通建設事業費平均値テキスト"/>
        <xdr:cNvSpPr txBox="1"/>
      </xdr:nvSpPr>
      <xdr:spPr>
        <a:xfrm>
          <a:off x="10528300" y="9289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8737</xdr:rowOff>
    </xdr:from>
    <xdr:to>
      <xdr:col>55</xdr:col>
      <xdr:colOff>50800</xdr:colOff>
      <xdr:row>55</xdr:row>
      <xdr:rowOff>110337</xdr:rowOff>
    </xdr:to>
    <xdr:sp macro="" textlink="">
      <xdr:nvSpPr>
        <xdr:cNvPr id="347" name="フローチャート: 判断 346"/>
        <xdr:cNvSpPr/>
      </xdr:nvSpPr>
      <xdr:spPr>
        <a:xfrm>
          <a:off x="10426700" y="943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160160</xdr:rowOff>
    </xdr:from>
    <xdr:to>
      <xdr:col>50</xdr:col>
      <xdr:colOff>114300</xdr:colOff>
      <xdr:row>57</xdr:row>
      <xdr:rowOff>134480</xdr:rowOff>
    </xdr:to>
    <xdr:cxnSp macro="">
      <xdr:nvCxnSpPr>
        <xdr:cNvPr id="348" name="直線コネクタ 347"/>
        <xdr:cNvCxnSpPr/>
      </xdr:nvCxnSpPr>
      <xdr:spPr>
        <a:xfrm>
          <a:off x="8750300" y="9589910"/>
          <a:ext cx="889000" cy="3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54687</xdr:rowOff>
    </xdr:from>
    <xdr:to>
      <xdr:col>50</xdr:col>
      <xdr:colOff>165100</xdr:colOff>
      <xdr:row>58</xdr:row>
      <xdr:rowOff>156287</xdr:rowOff>
    </xdr:to>
    <xdr:sp macro="" textlink="">
      <xdr:nvSpPr>
        <xdr:cNvPr id="349" name="フローチャート: 判断 348"/>
        <xdr:cNvSpPr/>
      </xdr:nvSpPr>
      <xdr:spPr>
        <a:xfrm>
          <a:off x="9588500" y="99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147414</xdr:rowOff>
    </xdr:from>
    <xdr:ext cx="534377" cy="259045"/>
    <xdr:sp macro="" textlink="">
      <xdr:nvSpPr>
        <xdr:cNvPr id="350" name="テキスト ボックス 349"/>
        <xdr:cNvSpPr txBox="1"/>
      </xdr:nvSpPr>
      <xdr:spPr>
        <a:xfrm>
          <a:off x="9372111" y="100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160160</xdr:rowOff>
    </xdr:from>
    <xdr:to>
      <xdr:col>45</xdr:col>
      <xdr:colOff>177800</xdr:colOff>
      <xdr:row>59</xdr:row>
      <xdr:rowOff>82131</xdr:rowOff>
    </xdr:to>
    <xdr:cxnSp macro="">
      <xdr:nvCxnSpPr>
        <xdr:cNvPr id="351" name="直線コネクタ 350"/>
        <xdr:cNvCxnSpPr/>
      </xdr:nvCxnSpPr>
      <xdr:spPr>
        <a:xfrm flipV="1">
          <a:off x="7861300" y="9589910"/>
          <a:ext cx="889000" cy="60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52" name="フローチャート: 判断 351"/>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53" name="テキスト ボックス 352"/>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37668</xdr:rowOff>
    </xdr:from>
    <xdr:to>
      <xdr:col>41</xdr:col>
      <xdr:colOff>50800</xdr:colOff>
      <xdr:row>59</xdr:row>
      <xdr:rowOff>82131</xdr:rowOff>
    </xdr:to>
    <xdr:cxnSp macro="">
      <xdr:nvCxnSpPr>
        <xdr:cNvPr id="354" name="直線コネクタ 353"/>
        <xdr:cNvCxnSpPr/>
      </xdr:nvCxnSpPr>
      <xdr:spPr>
        <a:xfrm>
          <a:off x="6972300" y="10153218"/>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170205</xdr:rowOff>
    </xdr:from>
    <xdr:to>
      <xdr:col>41</xdr:col>
      <xdr:colOff>101600</xdr:colOff>
      <xdr:row>58</xdr:row>
      <xdr:rowOff>100355</xdr:rowOff>
    </xdr:to>
    <xdr:sp macro="" textlink="">
      <xdr:nvSpPr>
        <xdr:cNvPr id="355" name="フローチャート: 判断 354"/>
        <xdr:cNvSpPr/>
      </xdr:nvSpPr>
      <xdr:spPr>
        <a:xfrm>
          <a:off x="7810500" y="99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116882</xdr:rowOff>
    </xdr:from>
    <xdr:ext cx="534377" cy="259045"/>
    <xdr:sp macro="" textlink="">
      <xdr:nvSpPr>
        <xdr:cNvPr id="356" name="テキスト ボックス 355"/>
        <xdr:cNvSpPr txBox="1"/>
      </xdr:nvSpPr>
      <xdr:spPr>
        <a:xfrm>
          <a:off x="7594111" y="97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137173</xdr:rowOff>
    </xdr:from>
    <xdr:to>
      <xdr:col>36</xdr:col>
      <xdr:colOff>165100</xdr:colOff>
      <xdr:row>56</xdr:row>
      <xdr:rowOff>67323</xdr:rowOff>
    </xdr:to>
    <xdr:sp macro="" textlink="">
      <xdr:nvSpPr>
        <xdr:cNvPr id="357" name="フローチャート: 判断 356"/>
        <xdr:cNvSpPr/>
      </xdr:nvSpPr>
      <xdr:spPr>
        <a:xfrm>
          <a:off x="6921500" y="956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83850</xdr:rowOff>
    </xdr:from>
    <xdr:ext cx="534377" cy="259045"/>
    <xdr:sp macro="" textlink="">
      <xdr:nvSpPr>
        <xdr:cNvPr id="358" name="テキスト ボックス 357"/>
        <xdr:cNvSpPr txBox="1"/>
      </xdr:nvSpPr>
      <xdr:spPr>
        <a:xfrm>
          <a:off x="6705111" y="934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169596</xdr:rowOff>
    </xdr:from>
    <xdr:to>
      <xdr:col>55</xdr:col>
      <xdr:colOff>50800</xdr:colOff>
      <xdr:row>56</xdr:row>
      <xdr:rowOff>99746</xdr:rowOff>
    </xdr:to>
    <xdr:sp macro="" textlink="">
      <xdr:nvSpPr>
        <xdr:cNvPr id="364" name="楕円 363"/>
        <xdr:cNvSpPr/>
      </xdr:nvSpPr>
      <xdr:spPr>
        <a:xfrm>
          <a:off x="10426700" y="95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148023</xdr:rowOff>
    </xdr:from>
    <xdr:ext cx="534377" cy="259045"/>
    <xdr:sp macro="" textlink="">
      <xdr:nvSpPr>
        <xdr:cNvPr id="365" name="普通建設事業費該当値テキスト"/>
        <xdr:cNvSpPr txBox="1"/>
      </xdr:nvSpPr>
      <xdr:spPr>
        <a:xfrm>
          <a:off x="10528300" y="9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83680</xdr:rowOff>
    </xdr:from>
    <xdr:to>
      <xdr:col>50</xdr:col>
      <xdr:colOff>165100</xdr:colOff>
      <xdr:row>58</xdr:row>
      <xdr:rowOff>13830</xdr:rowOff>
    </xdr:to>
    <xdr:sp macro="" textlink="">
      <xdr:nvSpPr>
        <xdr:cNvPr id="366" name="楕円 365"/>
        <xdr:cNvSpPr/>
      </xdr:nvSpPr>
      <xdr:spPr>
        <a:xfrm>
          <a:off x="9588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30357</xdr:rowOff>
    </xdr:from>
    <xdr:ext cx="534377" cy="259045"/>
    <xdr:sp macro="" textlink="">
      <xdr:nvSpPr>
        <xdr:cNvPr id="367" name="テキスト ボックス 366"/>
        <xdr:cNvSpPr txBox="1"/>
      </xdr:nvSpPr>
      <xdr:spPr>
        <a:xfrm>
          <a:off x="9372111" y="96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109360</xdr:rowOff>
    </xdr:from>
    <xdr:to>
      <xdr:col>46</xdr:col>
      <xdr:colOff>38100</xdr:colOff>
      <xdr:row>56</xdr:row>
      <xdr:rowOff>39510</xdr:rowOff>
    </xdr:to>
    <xdr:sp macro="" textlink="">
      <xdr:nvSpPr>
        <xdr:cNvPr id="368" name="楕円 367"/>
        <xdr:cNvSpPr/>
      </xdr:nvSpPr>
      <xdr:spPr>
        <a:xfrm>
          <a:off x="8699500" y="95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56037</xdr:rowOff>
    </xdr:from>
    <xdr:ext cx="534377" cy="259045"/>
    <xdr:sp macro="" textlink="">
      <xdr:nvSpPr>
        <xdr:cNvPr id="369" name="テキスト ボックス 368"/>
        <xdr:cNvSpPr txBox="1"/>
      </xdr:nvSpPr>
      <xdr:spPr>
        <a:xfrm>
          <a:off x="8483111" y="93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31331</xdr:rowOff>
    </xdr:from>
    <xdr:to>
      <xdr:col>41</xdr:col>
      <xdr:colOff>101600</xdr:colOff>
      <xdr:row>59</xdr:row>
      <xdr:rowOff>132931</xdr:rowOff>
    </xdr:to>
    <xdr:sp macro="" textlink="">
      <xdr:nvSpPr>
        <xdr:cNvPr id="370" name="楕円 369"/>
        <xdr:cNvSpPr/>
      </xdr:nvSpPr>
      <xdr:spPr>
        <a:xfrm>
          <a:off x="7810500" y="101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124058</xdr:rowOff>
    </xdr:from>
    <xdr:ext cx="534377" cy="259045"/>
    <xdr:sp macro="" textlink="">
      <xdr:nvSpPr>
        <xdr:cNvPr id="371" name="テキスト ボックス 370"/>
        <xdr:cNvSpPr txBox="1"/>
      </xdr:nvSpPr>
      <xdr:spPr>
        <a:xfrm>
          <a:off x="7594111" y="102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158318</xdr:rowOff>
    </xdr:from>
    <xdr:to>
      <xdr:col>36</xdr:col>
      <xdr:colOff>165100</xdr:colOff>
      <xdr:row>59</xdr:row>
      <xdr:rowOff>88468</xdr:rowOff>
    </xdr:to>
    <xdr:sp macro="" textlink="">
      <xdr:nvSpPr>
        <xdr:cNvPr id="372" name="楕円 371"/>
        <xdr:cNvSpPr/>
      </xdr:nvSpPr>
      <xdr:spPr>
        <a:xfrm>
          <a:off x="6921500" y="101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79595</xdr:rowOff>
    </xdr:from>
    <xdr:ext cx="534377" cy="259045"/>
    <xdr:sp macro="" textlink="">
      <xdr:nvSpPr>
        <xdr:cNvPr id="373" name="テキスト ボックス 372"/>
        <xdr:cNvSpPr txBox="1"/>
      </xdr:nvSpPr>
      <xdr:spPr>
        <a:xfrm>
          <a:off x="6705111" y="101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128106</xdr:rowOff>
    </xdr:from>
    <xdr:ext cx="467179" cy="259045"/>
    <xdr:sp macro="" textlink="">
      <xdr:nvSpPr>
        <xdr:cNvPr id="386" name="テキスト ボックス 385"/>
        <xdr:cNvSpPr txBox="1"/>
      </xdr:nvSpPr>
      <xdr:spPr>
        <a:xfrm>
          <a:off x="6136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8" name="テキスト ボックス 387"/>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0" name="テキスト ボックス 389"/>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104757</xdr:rowOff>
    </xdr:from>
    <xdr:to>
      <xdr:col>54</xdr:col>
      <xdr:colOff>189865</xdr:colOff>
      <xdr:row>79</xdr:row>
      <xdr:rowOff>6677</xdr:rowOff>
    </xdr:to>
    <xdr:cxnSp macro="">
      <xdr:nvCxnSpPr>
        <xdr:cNvPr id="400" name="直線コネクタ 399"/>
        <xdr:cNvCxnSpPr/>
      </xdr:nvCxnSpPr>
      <xdr:spPr>
        <a:xfrm flipV="1">
          <a:off x="10475595" y="12106257"/>
          <a:ext cx="1270" cy="144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10504</xdr:rowOff>
    </xdr:from>
    <xdr:ext cx="469744" cy="259045"/>
    <xdr:sp macro="" textlink="">
      <xdr:nvSpPr>
        <xdr:cNvPr id="401" name="普通建設事業費 （ うち新規整備　）最小値テキスト"/>
        <xdr:cNvSpPr txBox="1"/>
      </xdr:nvSpPr>
      <xdr:spPr>
        <a:xfrm>
          <a:off x="10528300" y="135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6677</xdr:rowOff>
    </xdr:from>
    <xdr:to>
      <xdr:col>55</xdr:col>
      <xdr:colOff>88900</xdr:colOff>
      <xdr:row>79</xdr:row>
      <xdr:rowOff>6677</xdr:rowOff>
    </xdr:to>
    <xdr:cxnSp macro="">
      <xdr:nvCxnSpPr>
        <xdr:cNvPr id="402" name="直線コネクタ 401"/>
        <xdr:cNvCxnSpPr/>
      </xdr:nvCxnSpPr>
      <xdr:spPr>
        <a:xfrm>
          <a:off x="10388600" y="13551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51434</xdr:rowOff>
    </xdr:from>
    <xdr:ext cx="534377" cy="259045"/>
    <xdr:sp macro="" textlink="">
      <xdr:nvSpPr>
        <xdr:cNvPr id="403" name="普通建設事業費 （ うち新規整備　）最大値テキスト"/>
        <xdr:cNvSpPr txBox="1"/>
      </xdr:nvSpPr>
      <xdr:spPr>
        <a:xfrm>
          <a:off x="10528300" y="118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104757</xdr:rowOff>
    </xdr:from>
    <xdr:to>
      <xdr:col>55</xdr:col>
      <xdr:colOff>88900</xdr:colOff>
      <xdr:row>70</xdr:row>
      <xdr:rowOff>104757</xdr:rowOff>
    </xdr:to>
    <xdr:cxnSp macro="">
      <xdr:nvCxnSpPr>
        <xdr:cNvPr id="404" name="直線コネクタ 403"/>
        <xdr:cNvCxnSpPr/>
      </xdr:nvCxnSpPr>
      <xdr:spPr>
        <a:xfrm>
          <a:off x="10388600" y="12106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148844</xdr:rowOff>
    </xdr:from>
    <xdr:to>
      <xdr:col>55</xdr:col>
      <xdr:colOff>0</xdr:colOff>
      <xdr:row>76</xdr:row>
      <xdr:rowOff>59145</xdr:rowOff>
    </xdr:to>
    <xdr:cxnSp macro="">
      <xdr:nvCxnSpPr>
        <xdr:cNvPr id="405" name="直線コネクタ 404"/>
        <xdr:cNvCxnSpPr/>
      </xdr:nvCxnSpPr>
      <xdr:spPr>
        <a:xfrm flipV="1">
          <a:off x="9639300" y="13007594"/>
          <a:ext cx="838200" cy="8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7383</xdr:rowOff>
    </xdr:from>
    <xdr:ext cx="469744" cy="259045"/>
    <xdr:sp macro="" textlink="">
      <xdr:nvSpPr>
        <xdr:cNvPr id="406" name="普通建設事業費 （ うち新規整備　）平均値テキスト"/>
        <xdr:cNvSpPr txBox="1"/>
      </xdr:nvSpPr>
      <xdr:spPr>
        <a:xfrm>
          <a:off x="10528300" y="1269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155956</xdr:rowOff>
    </xdr:from>
    <xdr:to>
      <xdr:col>55</xdr:col>
      <xdr:colOff>50800</xdr:colOff>
      <xdr:row>75</xdr:row>
      <xdr:rowOff>86106</xdr:rowOff>
    </xdr:to>
    <xdr:sp macro="" textlink="">
      <xdr:nvSpPr>
        <xdr:cNvPr id="407" name="フローチャート: 判断 406"/>
        <xdr:cNvSpPr/>
      </xdr:nvSpPr>
      <xdr:spPr>
        <a:xfrm>
          <a:off x="104267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59145</xdr:rowOff>
    </xdr:from>
    <xdr:to>
      <xdr:col>50</xdr:col>
      <xdr:colOff>114300</xdr:colOff>
      <xdr:row>79</xdr:row>
      <xdr:rowOff>31387</xdr:rowOff>
    </xdr:to>
    <xdr:cxnSp macro="">
      <xdr:nvCxnSpPr>
        <xdr:cNvPr id="408" name="直線コネクタ 407"/>
        <xdr:cNvCxnSpPr/>
      </xdr:nvCxnSpPr>
      <xdr:spPr>
        <a:xfrm flipV="1">
          <a:off x="8750300" y="13089345"/>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95976</xdr:rowOff>
    </xdr:from>
    <xdr:to>
      <xdr:col>50</xdr:col>
      <xdr:colOff>165100</xdr:colOff>
      <xdr:row>79</xdr:row>
      <xdr:rowOff>26126</xdr:rowOff>
    </xdr:to>
    <xdr:sp macro="" textlink="">
      <xdr:nvSpPr>
        <xdr:cNvPr id="409" name="フローチャート: 判断 408"/>
        <xdr:cNvSpPr/>
      </xdr:nvSpPr>
      <xdr:spPr>
        <a:xfrm>
          <a:off x="9588500" y="1346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17253</xdr:rowOff>
    </xdr:from>
    <xdr:ext cx="469744" cy="259045"/>
    <xdr:sp macro="" textlink="">
      <xdr:nvSpPr>
        <xdr:cNvPr id="410" name="テキスト ボックス 409"/>
        <xdr:cNvSpPr txBox="1"/>
      </xdr:nvSpPr>
      <xdr:spPr>
        <a:xfrm>
          <a:off x="9404428"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31387</xdr:rowOff>
    </xdr:from>
    <xdr:to>
      <xdr:col>45</xdr:col>
      <xdr:colOff>177800</xdr:colOff>
      <xdr:row>79</xdr:row>
      <xdr:rowOff>62956</xdr:rowOff>
    </xdr:to>
    <xdr:cxnSp macro="">
      <xdr:nvCxnSpPr>
        <xdr:cNvPr id="411" name="直線コネクタ 410"/>
        <xdr:cNvCxnSpPr/>
      </xdr:nvCxnSpPr>
      <xdr:spPr>
        <a:xfrm flipV="1">
          <a:off x="7861300" y="13575937"/>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89226</xdr:rowOff>
    </xdr:from>
    <xdr:to>
      <xdr:col>46</xdr:col>
      <xdr:colOff>38100</xdr:colOff>
      <xdr:row>76</xdr:row>
      <xdr:rowOff>19376</xdr:rowOff>
    </xdr:to>
    <xdr:sp macro="" textlink="">
      <xdr:nvSpPr>
        <xdr:cNvPr id="412" name="フローチャート: 判断 411"/>
        <xdr:cNvSpPr/>
      </xdr:nvSpPr>
      <xdr:spPr>
        <a:xfrm>
          <a:off x="8699500" y="1294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35903</xdr:rowOff>
    </xdr:from>
    <xdr:ext cx="469744" cy="259045"/>
    <xdr:sp macro="" textlink="">
      <xdr:nvSpPr>
        <xdr:cNvPr id="413" name="テキスト ボックス 412"/>
        <xdr:cNvSpPr txBox="1"/>
      </xdr:nvSpPr>
      <xdr:spPr>
        <a:xfrm>
          <a:off x="8515428" y="127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155594</xdr:rowOff>
    </xdr:from>
    <xdr:to>
      <xdr:col>41</xdr:col>
      <xdr:colOff>50800</xdr:colOff>
      <xdr:row>79</xdr:row>
      <xdr:rowOff>62956</xdr:rowOff>
    </xdr:to>
    <xdr:cxnSp macro="">
      <xdr:nvCxnSpPr>
        <xdr:cNvPr id="414" name="直線コネクタ 413"/>
        <xdr:cNvCxnSpPr/>
      </xdr:nvCxnSpPr>
      <xdr:spPr>
        <a:xfrm>
          <a:off x="6972300" y="13357244"/>
          <a:ext cx="889000" cy="2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102398</xdr:rowOff>
    </xdr:from>
    <xdr:to>
      <xdr:col>41</xdr:col>
      <xdr:colOff>101600</xdr:colOff>
      <xdr:row>77</xdr:row>
      <xdr:rowOff>32548</xdr:rowOff>
    </xdr:to>
    <xdr:sp macro="" textlink="">
      <xdr:nvSpPr>
        <xdr:cNvPr id="415" name="フローチャート: 判断 414"/>
        <xdr:cNvSpPr/>
      </xdr:nvSpPr>
      <xdr:spPr>
        <a:xfrm>
          <a:off x="7810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49075</xdr:rowOff>
    </xdr:from>
    <xdr:ext cx="469744" cy="259045"/>
    <xdr:sp macro="" textlink="">
      <xdr:nvSpPr>
        <xdr:cNvPr id="416" name="テキスト ボックス 415"/>
        <xdr:cNvSpPr txBox="1"/>
      </xdr:nvSpPr>
      <xdr:spPr>
        <a:xfrm>
          <a:off x="7626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136253</xdr:rowOff>
    </xdr:from>
    <xdr:to>
      <xdr:col>36</xdr:col>
      <xdr:colOff>165100</xdr:colOff>
      <xdr:row>75</xdr:row>
      <xdr:rowOff>66403</xdr:rowOff>
    </xdr:to>
    <xdr:sp macro="" textlink="">
      <xdr:nvSpPr>
        <xdr:cNvPr id="417" name="フローチャート: 判断 416"/>
        <xdr:cNvSpPr/>
      </xdr:nvSpPr>
      <xdr:spPr>
        <a:xfrm>
          <a:off x="6921500" y="1282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82930</xdr:rowOff>
    </xdr:from>
    <xdr:ext cx="534377" cy="259045"/>
    <xdr:sp macro="" textlink="">
      <xdr:nvSpPr>
        <xdr:cNvPr id="418" name="テキスト ボックス 417"/>
        <xdr:cNvSpPr txBox="1"/>
      </xdr:nvSpPr>
      <xdr:spPr>
        <a:xfrm>
          <a:off x="6705111" y="125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98044</xdr:rowOff>
    </xdr:from>
    <xdr:to>
      <xdr:col>55</xdr:col>
      <xdr:colOff>50800</xdr:colOff>
      <xdr:row>76</xdr:row>
      <xdr:rowOff>28194</xdr:rowOff>
    </xdr:to>
    <xdr:sp macro="" textlink="">
      <xdr:nvSpPr>
        <xdr:cNvPr id="424" name="楕円 423"/>
        <xdr:cNvSpPr/>
      </xdr:nvSpPr>
      <xdr:spPr>
        <a:xfrm>
          <a:off x="10426700" y="129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76471</xdr:rowOff>
    </xdr:from>
    <xdr:ext cx="469744" cy="259045"/>
    <xdr:sp macro="" textlink="">
      <xdr:nvSpPr>
        <xdr:cNvPr id="425" name="普通建設事業費 （ うち新規整備　）該当値テキスト"/>
        <xdr:cNvSpPr txBox="1"/>
      </xdr:nvSpPr>
      <xdr:spPr>
        <a:xfrm>
          <a:off x="10528300" y="129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8345</xdr:rowOff>
    </xdr:from>
    <xdr:to>
      <xdr:col>50</xdr:col>
      <xdr:colOff>165100</xdr:colOff>
      <xdr:row>76</xdr:row>
      <xdr:rowOff>109945</xdr:rowOff>
    </xdr:to>
    <xdr:sp macro="" textlink="">
      <xdr:nvSpPr>
        <xdr:cNvPr id="426" name="楕円 425"/>
        <xdr:cNvSpPr/>
      </xdr:nvSpPr>
      <xdr:spPr>
        <a:xfrm>
          <a:off x="9588500" y="130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126473</xdr:rowOff>
    </xdr:from>
    <xdr:ext cx="469744" cy="259045"/>
    <xdr:sp macro="" textlink="">
      <xdr:nvSpPr>
        <xdr:cNvPr id="427" name="テキスト ボックス 426"/>
        <xdr:cNvSpPr txBox="1"/>
      </xdr:nvSpPr>
      <xdr:spPr>
        <a:xfrm>
          <a:off x="9404428" y="128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152037</xdr:rowOff>
    </xdr:from>
    <xdr:to>
      <xdr:col>46</xdr:col>
      <xdr:colOff>38100</xdr:colOff>
      <xdr:row>79</xdr:row>
      <xdr:rowOff>82187</xdr:rowOff>
    </xdr:to>
    <xdr:sp macro="" textlink="">
      <xdr:nvSpPr>
        <xdr:cNvPr id="428" name="楕円 427"/>
        <xdr:cNvSpPr/>
      </xdr:nvSpPr>
      <xdr:spPr>
        <a:xfrm>
          <a:off x="8699500" y="135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73314</xdr:rowOff>
    </xdr:from>
    <xdr:ext cx="469744" cy="259045"/>
    <xdr:sp macro="" textlink="">
      <xdr:nvSpPr>
        <xdr:cNvPr id="429" name="テキスト ボックス 428"/>
        <xdr:cNvSpPr txBox="1"/>
      </xdr:nvSpPr>
      <xdr:spPr>
        <a:xfrm>
          <a:off x="8515428" y="136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12156</xdr:rowOff>
    </xdr:from>
    <xdr:to>
      <xdr:col>41</xdr:col>
      <xdr:colOff>101600</xdr:colOff>
      <xdr:row>79</xdr:row>
      <xdr:rowOff>113756</xdr:rowOff>
    </xdr:to>
    <xdr:sp macro="" textlink="">
      <xdr:nvSpPr>
        <xdr:cNvPr id="430" name="楕円 429"/>
        <xdr:cNvSpPr/>
      </xdr:nvSpPr>
      <xdr:spPr>
        <a:xfrm>
          <a:off x="7810500" y="13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104883</xdr:rowOff>
    </xdr:from>
    <xdr:ext cx="469744" cy="259045"/>
    <xdr:sp macro="" textlink="">
      <xdr:nvSpPr>
        <xdr:cNvPr id="431" name="テキスト ボックス 430"/>
        <xdr:cNvSpPr txBox="1"/>
      </xdr:nvSpPr>
      <xdr:spPr>
        <a:xfrm>
          <a:off x="7626428" y="136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104794</xdr:rowOff>
    </xdr:from>
    <xdr:to>
      <xdr:col>36</xdr:col>
      <xdr:colOff>165100</xdr:colOff>
      <xdr:row>78</xdr:row>
      <xdr:rowOff>34944</xdr:rowOff>
    </xdr:to>
    <xdr:sp macro="" textlink="">
      <xdr:nvSpPr>
        <xdr:cNvPr id="432" name="楕円 431"/>
        <xdr:cNvSpPr/>
      </xdr:nvSpPr>
      <xdr:spPr>
        <a:xfrm>
          <a:off x="6921500" y="133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26071</xdr:rowOff>
    </xdr:from>
    <xdr:ext cx="469744" cy="259045"/>
    <xdr:sp macro="" textlink="">
      <xdr:nvSpPr>
        <xdr:cNvPr id="433" name="テキスト ボックス 432"/>
        <xdr:cNvSpPr txBox="1"/>
      </xdr:nvSpPr>
      <xdr:spPr>
        <a:xfrm>
          <a:off x="6737428" y="133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88768</xdr:rowOff>
    </xdr:from>
    <xdr:to>
      <xdr:col>54</xdr:col>
      <xdr:colOff>189865</xdr:colOff>
      <xdr:row>95</xdr:row>
      <xdr:rowOff>82459</xdr:rowOff>
    </xdr:to>
    <xdr:cxnSp macro="">
      <xdr:nvCxnSpPr>
        <xdr:cNvPr id="456" name="直線コネクタ 455"/>
        <xdr:cNvCxnSpPr/>
      </xdr:nvCxnSpPr>
      <xdr:spPr>
        <a:xfrm flipV="1">
          <a:off x="10475595" y="15690718"/>
          <a:ext cx="1270" cy="67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86286</xdr:rowOff>
    </xdr:from>
    <xdr:ext cx="534377" cy="259045"/>
    <xdr:sp macro="" textlink="">
      <xdr:nvSpPr>
        <xdr:cNvPr id="457" name="普通建設事業費 （ うち更新整備　）最小値テキスト"/>
        <xdr:cNvSpPr txBox="1"/>
      </xdr:nvSpPr>
      <xdr:spPr>
        <a:xfrm>
          <a:off x="10528300" y="1637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82459</xdr:rowOff>
    </xdr:from>
    <xdr:to>
      <xdr:col>55</xdr:col>
      <xdr:colOff>88900</xdr:colOff>
      <xdr:row>95</xdr:row>
      <xdr:rowOff>82459</xdr:rowOff>
    </xdr:to>
    <xdr:cxnSp macro="">
      <xdr:nvCxnSpPr>
        <xdr:cNvPr id="458" name="直線コネクタ 457"/>
        <xdr:cNvCxnSpPr/>
      </xdr:nvCxnSpPr>
      <xdr:spPr>
        <a:xfrm>
          <a:off x="10388600" y="1637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35445</xdr:rowOff>
    </xdr:from>
    <xdr:ext cx="534377" cy="259045"/>
    <xdr:sp macro="" textlink="">
      <xdr:nvSpPr>
        <xdr:cNvPr id="459" name="普通建設事業費 （ うち更新整備　）最大値テキスト"/>
        <xdr:cNvSpPr txBox="1"/>
      </xdr:nvSpPr>
      <xdr:spPr>
        <a:xfrm>
          <a:off x="10528300" y="154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88768</xdr:rowOff>
    </xdr:from>
    <xdr:to>
      <xdr:col>55</xdr:col>
      <xdr:colOff>88900</xdr:colOff>
      <xdr:row>91</xdr:row>
      <xdr:rowOff>88768</xdr:rowOff>
    </xdr:to>
    <xdr:cxnSp macro="">
      <xdr:nvCxnSpPr>
        <xdr:cNvPr id="460" name="直線コネクタ 459"/>
        <xdr:cNvCxnSpPr/>
      </xdr:nvCxnSpPr>
      <xdr:spPr>
        <a:xfrm>
          <a:off x="10388600" y="1569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23754</xdr:rowOff>
    </xdr:from>
    <xdr:to>
      <xdr:col>55</xdr:col>
      <xdr:colOff>0</xdr:colOff>
      <xdr:row>94</xdr:row>
      <xdr:rowOff>1352</xdr:rowOff>
    </xdr:to>
    <xdr:cxnSp macro="">
      <xdr:nvCxnSpPr>
        <xdr:cNvPr id="461" name="直線コネクタ 460"/>
        <xdr:cNvCxnSpPr/>
      </xdr:nvCxnSpPr>
      <xdr:spPr>
        <a:xfrm flipV="1">
          <a:off x="9639300" y="15797154"/>
          <a:ext cx="838200" cy="3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109390</xdr:rowOff>
    </xdr:from>
    <xdr:ext cx="534377" cy="259045"/>
    <xdr:sp macro="" textlink="">
      <xdr:nvSpPr>
        <xdr:cNvPr id="462" name="普通建設事業費 （ うち更新整備　）平均値テキスト"/>
        <xdr:cNvSpPr txBox="1"/>
      </xdr:nvSpPr>
      <xdr:spPr>
        <a:xfrm>
          <a:off x="10528300" y="1588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130963</xdr:rowOff>
    </xdr:from>
    <xdr:to>
      <xdr:col>55</xdr:col>
      <xdr:colOff>50800</xdr:colOff>
      <xdr:row>93</xdr:row>
      <xdr:rowOff>61113</xdr:rowOff>
    </xdr:to>
    <xdr:sp macro="" textlink="">
      <xdr:nvSpPr>
        <xdr:cNvPr id="463" name="フローチャート: 判断 462"/>
        <xdr:cNvSpPr/>
      </xdr:nvSpPr>
      <xdr:spPr>
        <a:xfrm>
          <a:off x="10426700" y="1590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1352</xdr:rowOff>
    </xdr:from>
    <xdr:to>
      <xdr:col>50</xdr:col>
      <xdr:colOff>114300</xdr:colOff>
      <xdr:row>95</xdr:row>
      <xdr:rowOff>151175</xdr:rowOff>
    </xdr:to>
    <xdr:cxnSp macro="">
      <xdr:nvCxnSpPr>
        <xdr:cNvPr id="464" name="直線コネクタ 463"/>
        <xdr:cNvCxnSpPr/>
      </xdr:nvCxnSpPr>
      <xdr:spPr>
        <a:xfrm flipV="1">
          <a:off x="8750300" y="16117652"/>
          <a:ext cx="889000" cy="3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51501</xdr:rowOff>
    </xdr:from>
    <xdr:to>
      <xdr:col>50</xdr:col>
      <xdr:colOff>165100</xdr:colOff>
      <xdr:row>94</xdr:row>
      <xdr:rowOff>153101</xdr:rowOff>
    </xdr:to>
    <xdr:sp macro="" textlink="">
      <xdr:nvSpPr>
        <xdr:cNvPr id="465" name="フローチャート: 判断 464"/>
        <xdr:cNvSpPr/>
      </xdr:nvSpPr>
      <xdr:spPr>
        <a:xfrm>
          <a:off x="9588500" y="1616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144228</xdr:rowOff>
    </xdr:from>
    <xdr:ext cx="534377" cy="259045"/>
    <xdr:sp macro="" textlink="">
      <xdr:nvSpPr>
        <xdr:cNvPr id="466" name="テキスト ボックス 465"/>
        <xdr:cNvSpPr txBox="1"/>
      </xdr:nvSpPr>
      <xdr:spPr>
        <a:xfrm>
          <a:off x="9372111" y="1626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151175</xdr:rowOff>
    </xdr:from>
    <xdr:to>
      <xdr:col>45</xdr:col>
      <xdr:colOff>177800</xdr:colOff>
      <xdr:row>97</xdr:row>
      <xdr:rowOff>150124</xdr:rowOff>
    </xdr:to>
    <xdr:cxnSp macro="">
      <xdr:nvCxnSpPr>
        <xdr:cNvPr id="467" name="直線コネクタ 466"/>
        <xdr:cNvCxnSpPr/>
      </xdr:nvCxnSpPr>
      <xdr:spPr>
        <a:xfrm flipV="1">
          <a:off x="7861300" y="16438925"/>
          <a:ext cx="889000" cy="34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78795</xdr:rowOff>
    </xdr:from>
    <xdr:to>
      <xdr:col>46</xdr:col>
      <xdr:colOff>38100</xdr:colOff>
      <xdr:row>95</xdr:row>
      <xdr:rowOff>8945</xdr:rowOff>
    </xdr:to>
    <xdr:sp macro="" textlink="">
      <xdr:nvSpPr>
        <xdr:cNvPr id="468" name="フローチャート: 判断 467"/>
        <xdr:cNvSpPr/>
      </xdr:nvSpPr>
      <xdr:spPr>
        <a:xfrm>
          <a:off x="8699500" y="161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25472</xdr:rowOff>
    </xdr:from>
    <xdr:ext cx="534377" cy="259045"/>
    <xdr:sp macro="" textlink="">
      <xdr:nvSpPr>
        <xdr:cNvPr id="469" name="テキスト ボックス 468"/>
        <xdr:cNvSpPr txBox="1"/>
      </xdr:nvSpPr>
      <xdr:spPr>
        <a:xfrm>
          <a:off x="8483111" y="159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63074</xdr:rowOff>
    </xdr:from>
    <xdr:to>
      <xdr:col>41</xdr:col>
      <xdr:colOff>50800</xdr:colOff>
      <xdr:row>97</xdr:row>
      <xdr:rowOff>150124</xdr:rowOff>
    </xdr:to>
    <xdr:cxnSp macro="">
      <xdr:nvCxnSpPr>
        <xdr:cNvPr id="470" name="直線コネクタ 469"/>
        <xdr:cNvCxnSpPr/>
      </xdr:nvCxnSpPr>
      <xdr:spPr>
        <a:xfrm>
          <a:off x="6972300" y="16522274"/>
          <a:ext cx="889000" cy="2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64303</xdr:rowOff>
    </xdr:from>
    <xdr:to>
      <xdr:col>41</xdr:col>
      <xdr:colOff>101600</xdr:colOff>
      <xdr:row>95</xdr:row>
      <xdr:rowOff>165903</xdr:rowOff>
    </xdr:to>
    <xdr:sp macro="" textlink="">
      <xdr:nvSpPr>
        <xdr:cNvPr id="471" name="フローチャート: 判断 470"/>
        <xdr:cNvSpPr/>
      </xdr:nvSpPr>
      <xdr:spPr>
        <a:xfrm>
          <a:off x="7810500" y="1635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10980</xdr:rowOff>
    </xdr:from>
    <xdr:ext cx="534377" cy="259045"/>
    <xdr:sp macro="" textlink="">
      <xdr:nvSpPr>
        <xdr:cNvPr id="472" name="テキスト ボックス 471"/>
        <xdr:cNvSpPr txBox="1"/>
      </xdr:nvSpPr>
      <xdr:spPr>
        <a:xfrm>
          <a:off x="7594111" y="1612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11816</xdr:rowOff>
    </xdr:from>
    <xdr:to>
      <xdr:col>36</xdr:col>
      <xdr:colOff>165100</xdr:colOff>
      <xdr:row>94</xdr:row>
      <xdr:rowOff>113416</xdr:rowOff>
    </xdr:to>
    <xdr:sp macro="" textlink="">
      <xdr:nvSpPr>
        <xdr:cNvPr id="473" name="フローチャート: 判断 472"/>
        <xdr:cNvSpPr/>
      </xdr:nvSpPr>
      <xdr:spPr>
        <a:xfrm>
          <a:off x="6921500" y="161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129943</xdr:rowOff>
    </xdr:from>
    <xdr:ext cx="534377" cy="259045"/>
    <xdr:sp macro="" textlink="">
      <xdr:nvSpPr>
        <xdr:cNvPr id="474" name="テキスト ボックス 473"/>
        <xdr:cNvSpPr txBox="1"/>
      </xdr:nvSpPr>
      <xdr:spPr>
        <a:xfrm>
          <a:off x="6705111" y="1590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144404</xdr:rowOff>
    </xdr:from>
    <xdr:to>
      <xdr:col>55</xdr:col>
      <xdr:colOff>50800</xdr:colOff>
      <xdr:row>92</xdr:row>
      <xdr:rowOff>74554</xdr:rowOff>
    </xdr:to>
    <xdr:sp macro="" textlink="">
      <xdr:nvSpPr>
        <xdr:cNvPr id="480" name="楕円 479"/>
        <xdr:cNvSpPr/>
      </xdr:nvSpPr>
      <xdr:spPr>
        <a:xfrm>
          <a:off x="10426700" y="157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59331</xdr:rowOff>
    </xdr:from>
    <xdr:ext cx="534377" cy="259045"/>
    <xdr:sp macro="" textlink="">
      <xdr:nvSpPr>
        <xdr:cNvPr id="481" name="普通建設事業費 （ うち更新整備　）該当値テキスト"/>
        <xdr:cNvSpPr txBox="1"/>
      </xdr:nvSpPr>
      <xdr:spPr>
        <a:xfrm>
          <a:off x="10528300" y="1566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122002</xdr:rowOff>
    </xdr:from>
    <xdr:to>
      <xdr:col>50</xdr:col>
      <xdr:colOff>165100</xdr:colOff>
      <xdr:row>94</xdr:row>
      <xdr:rowOff>52152</xdr:rowOff>
    </xdr:to>
    <xdr:sp macro="" textlink="">
      <xdr:nvSpPr>
        <xdr:cNvPr id="482" name="楕円 481"/>
        <xdr:cNvSpPr/>
      </xdr:nvSpPr>
      <xdr:spPr>
        <a:xfrm>
          <a:off x="9588500" y="160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68679</xdr:rowOff>
    </xdr:from>
    <xdr:ext cx="534377" cy="259045"/>
    <xdr:sp macro="" textlink="">
      <xdr:nvSpPr>
        <xdr:cNvPr id="483" name="テキスト ボックス 482"/>
        <xdr:cNvSpPr txBox="1"/>
      </xdr:nvSpPr>
      <xdr:spPr>
        <a:xfrm>
          <a:off x="9372111" y="158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100375</xdr:rowOff>
    </xdr:from>
    <xdr:to>
      <xdr:col>46</xdr:col>
      <xdr:colOff>38100</xdr:colOff>
      <xdr:row>96</xdr:row>
      <xdr:rowOff>30525</xdr:rowOff>
    </xdr:to>
    <xdr:sp macro="" textlink="">
      <xdr:nvSpPr>
        <xdr:cNvPr id="484" name="楕円 483"/>
        <xdr:cNvSpPr/>
      </xdr:nvSpPr>
      <xdr:spPr>
        <a:xfrm>
          <a:off x="8699500" y="163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21652</xdr:rowOff>
    </xdr:from>
    <xdr:ext cx="534377" cy="259045"/>
    <xdr:sp macro="" textlink="">
      <xdr:nvSpPr>
        <xdr:cNvPr id="485" name="テキスト ボックス 484"/>
        <xdr:cNvSpPr txBox="1"/>
      </xdr:nvSpPr>
      <xdr:spPr>
        <a:xfrm>
          <a:off x="8483111" y="164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99324</xdr:rowOff>
    </xdr:from>
    <xdr:to>
      <xdr:col>41</xdr:col>
      <xdr:colOff>101600</xdr:colOff>
      <xdr:row>98</xdr:row>
      <xdr:rowOff>29474</xdr:rowOff>
    </xdr:to>
    <xdr:sp macro="" textlink="">
      <xdr:nvSpPr>
        <xdr:cNvPr id="486" name="楕円 485"/>
        <xdr:cNvSpPr/>
      </xdr:nvSpPr>
      <xdr:spPr>
        <a:xfrm>
          <a:off x="7810500" y="167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20601</xdr:rowOff>
    </xdr:from>
    <xdr:ext cx="534377" cy="259045"/>
    <xdr:sp macro="" textlink="">
      <xdr:nvSpPr>
        <xdr:cNvPr id="487" name="テキスト ボックス 486"/>
        <xdr:cNvSpPr txBox="1"/>
      </xdr:nvSpPr>
      <xdr:spPr>
        <a:xfrm>
          <a:off x="7594111" y="168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12274</xdr:rowOff>
    </xdr:from>
    <xdr:to>
      <xdr:col>36</xdr:col>
      <xdr:colOff>165100</xdr:colOff>
      <xdr:row>96</xdr:row>
      <xdr:rowOff>113874</xdr:rowOff>
    </xdr:to>
    <xdr:sp macro="" textlink="">
      <xdr:nvSpPr>
        <xdr:cNvPr id="488" name="楕円 487"/>
        <xdr:cNvSpPr/>
      </xdr:nvSpPr>
      <xdr:spPr>
        <a:xfrm>
          <a:off x="6921500" y="164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105001</xdr:rowOff>
    </xdr:from>
    <xdr:ext cx="534377" cy="259045"/>
    <xdr:sp macro="" textlink="">
      <xdr:nvSpPr>
        <xdr:cNvPr id="489" name="テキスト ボックス 488"/>
        <xdr:cNvSpPr txBox="1"/>
      </xdr:nvSpPr>
      <xdr:spPr>
        <a:xfrm>
          <a:off x="6705111" y="165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5" name="テキスト ボックス 50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7" name="テキスト ボックス 50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9" name="テキスト ボックス 508"/>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36830</xdr:rowOff>
    </xdr:from>
    <xdr:to>
      <xdr:col>85</xdr:col>
      <xdr:colOff>126364</xdr:colOff>
      <xdr:row>39</xdr:row>
      <xdr:rowOff>44450</xdr:rowOff>
    </xdr:to>
    <xdr:cxnSp macro="">
      <xdr:nvCxnSpPr>
        <xdr:cNvPr id="513" name="直線コネクタ 512"/>
        <xdr:cNvCxnSpPr/>
      </xdr:nvCxnSpPr>
      <xdr:spPr>
        <a:xfrm flipV="1">
          <a:off x="16317595" y="6380480"/>
          <a:ext cx="1269" cy="350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154957</xdr:rowOff>
    </xdr:from>
    <xdr:ext cx="469744" cy="259045"/>
    <xdr:sp macro="" textlink="">
      <xdr:nvSpPr>
        <xdr:cNvPr id="516" name="災害復旧事業費最大値テキスト"/>
        <xdr:cNvSpPr txBox="1"/>
      </xdr:nvSpPr>
      <xdr:spPr>
        <a:xfrm>
          <a:off x="163703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36830</xdr:rowOff>
    </xdr:from>
    <xdr:to>
      <xdr:col>86</xdr:col>
      <xdr:colOff>25400</xdr:colOff>
      <xdr:row>37</xdr:row>
      <xdr:rowOff>36830</xdr:rowOff>
    </xdr:to>
    <xdr:cxnSp macro="">
      <xdr:nvCxnSpPr>
        <xdr:cNvPr id="517" name="直線コネクタ 516"/>
        <xdr:cNvCxnSpPr/>
      </xdr:nvCxnSpPr>
      <xdr:spPr>
        <a:xfrm>
          <a:off x="16230600" y="638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72724</xdr:rowOff>
    </xdr:from>
    <xdr:ext cx="378565" cy="259045"/>
    <xdr:sp macro="" textlink="">
      <xdr:nvSpPr>
        <xdr:cNvPr id="519" name="災害復旧事業費平均値テキスト"/>
        <xdr:cNvSpPr txBox="1"/>
      </xdr:nvSpPr>
      <xdr:spPr>
        <a:xfrm>
          <a:off x="16370300" y="64163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49847</xdr:rowOff>
    </xdr:from>
    <xdr:to>
      <xdr:col>85</xdr:col>
      <xdr:colOff>177800</xdr:colOff>
      <xdr:row>38</xdr:row>
      <xdr:rowOff>151447</xdr:rowOff>
    </xdr:to>
    <xdr:sp macro="" textlink="">
      <xdr:nvSpPr>
        <xdr:cNvPr id="520" name="フローチャート: 判断 519"/>
        <xdr:cNvSpPr/>
      </xdr:nvSpPr>
      <xdr:spPr>
        <a:xfrm>
          <a:off x="16268700" y="65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xdr:rowOff>
    </xdr:from>
    <xdr:to>
      <xdr:col>81</xdr:col>
      <xdr:colOff>101600</xdr:colOff>
      <xdr:row>38</xdr:row>
      <xdr:rowOff>112776</xdr:rowOff>
    </xdr:to>
    <xdr:sp macro="" textlink="">
      <xdr:nvSpPr>
        <xdr:cNvPr id="522" name="フローチャート: 判断 521"/>
        <xdr:cNvSpPr/>
      </xdr:nvSpPr>
      <xdr:spPr>
        <a:xfrm>
          <a:off x="15430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129303</xdr:rowOff>
    </xdr:from>
    <xdr:ext cx="378565" cy="259045"/>
    <xdr:sp macro="" textlink="">
      <xdr:nvSpPr>
        <xdr:cNvPr id="523" name="テキスト ボックス 522"/>
        <xdr:cNvSpPr txBox="1"/>
      </xdr:nvSpPr>
      <xdr:spPr>
        <a:xfrm>
          <a:off x="15292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129032</xdr:rowOff>
    </xdr:from>
    <xdr:to>
      <xdr:col>76</xdr:col>
      <xdr:colOff>114300</xdr:colOff>
      <xdr:row>39</xdr:row>
      <xdr:rowOff>44450</xdr:rowOff>
    </xdr:to>
    <xdr:cxnSp macro="">
      <xdr:nvCxnSpPr>
        <xdr:cNvPr id="524" name="直線コネクタ 523"/>
        <xdr:cNvCxnSpPr/>
      </xdr:nvCxnSpPr>
      <xdr:spPr>
        <a:xfrm>
          <a:off x="13703300" y="6644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34607</xdr:rowOff>
    </xdr:from>
    <xdr:to>
      <xdr:col>76</xdr:col>
      <xdr:colOff>165100</xdr:colOff>
      <xdr:row>38</xdr:row>
      <xdr:rowOff>136207</xdr:rowOff>
    </xdr:to>
    <xdr:sp macro="" textlink="">
      <xdr:nvSpPr>
        <xdr:cNvPr id="525" name="フローチャート: 判断 524"/>
        <xdr:cNvSpPr/>
      </xdr:nvSpPr>
      <xdr:spPr>
        <a:xfrm>
          <a:off x="14541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152735</xdr:rowOff>
    </xdr:from>
    <xdr:ext cx="378565" cy="259045"/>
    <xdr:sp macro="" textlink="">
      <xdr:nvSpPr>
        <xdr:cNvPr id="526" name="テキスト ボックス 525"/>
        <xdr:cNvSpPr txBox="1"/>
      </xdr:nvSpPr>
      <xdr:spPr>
        <a:xfrm>
          <a:off x="14403017" y="632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53403</xdr:rowOff>
    </xdr:from>
    <xdr:to>
      <xdr:col>71</xdr:col>
      <xdr:colOff>177800</xdr:colOff>
      <xdr:row>38</xdr:row>
      <xdr:rowOff>129032</xdr:rowOff>
    </xdr:to>
    <xdr:cxnSp macro="">
      <xdr:nvCxnSpPr>
        <xdr:cNvPr id="527" name="直線コネクタ 526"/>
        <xdr:cNvCxnSpPr/>
      </xdr:nvCxnSpPr>
      <xdr:spPr>
        <a:xfrm>
          <a:off x="12814300" y="5368353"/>
          <a:ext cx="889000" cy="127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38227</xdr:rowOff>
    </xdr:from>
    <xdr:to>
      <xdr:col>72</xdr:col>
      <xdr:colOff>38100</xdr:colOff>
      <xdr:row>38</xdr:row>
      <xdr:rowOff>139827</xdr:rowOff>
    </xdr:to>
    <xdr:sp macro="" textlink="">
      <xdr:nvSpPr>
        <xdr:cNvPr id="528" name="フローチャート: 判断 527"/>
        <xdr:cNvSpPr/>
      </xdr:nvSpPr>
      <xdr:spPr>
        <a:xfrm>
          <a:off x="13652500" y="65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156354</xdr:rowOff>
    </xdr:from>
    <xdr:ext cx="378565" cy="259045"/>
    <xdr:sp macro="" textlink="">
      <xdr:nvSpPr>
        <xdr:cNvPr id="529" name="テキスト ボックス 528"/>
        <xdr:cNvSpPr txBox="1"/>
      </xdr:nvSpPr>
      <xdr:spPr>
        <a:xfrm>
          <a:off x="13514017" y="63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54991</xdr:rowOff>
    </xdr:from>
    <xdr:to>
      <xdr:col>67</xdr:col>
      <xdr:colOff>101600</xdr:colOff>
      <xdr:row>37</xdr:row>
      <xdr:rowOff>156591</xdr:rowOff>
    </xdr:to>
    <xdr:sp macro="" textlink="">
      <xdr:nvSpPr>
        <xdr:cNvPr id="530" name="フローチャート: 判断 529"/>
        <xdr:cNvSpPr/>
      </xdr:nvSpPr>
      <xdr:spPr>
        <a:xfrm>
          <a:off x="12763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147718</xdr:rowOff>
    </xdr:from>
    <xdr:ext cx="469744" cy="259045"/>
    <xdr:sp macro="" textlink="">
      <xdr:nvSpPr>
        <xdr:cNvPr id="531" name="テキスト ボックス 530"/>
        <xdr:cNvSpPr txBox="1"/>
      </xdr:nvSpPr>
      <xdr:spPr>
        <a:xfrm>
          <a:off x="12579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78232</xdr:rowOff>
    </xdr:from>
    <xdr:to>
      <xdr:col>72</xdr:col>
      <xdr:colOff>38100</xdr:colOff>
      <xdr:row>39</xdr:row>
      <xdr:rowOff>8382</xdr:rowOff>
    </xdr:to>
    <xdr:sp macro="" textlink="">
      <xdr:nvSpPr>
        <xdr:cNvPr id="543" name="楕円 542"/>
        <xdr:cNvSpPr/>
      </xdr:nvSpPr>
      <xdr:spPr>
        <a:xfrm>
          <a:off x="13652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170959</xdr:rowOff>
    </xdr:from>
    <xdr:ext cx="378565" cy="259045"/>
    <xdr:sp macro="" textlink="">
      <xdr:nvSpPr>
        <xdr:cNvPr id="544" name="テキスト ボックス 543"/>
        <xdr:cNvSpPr txBox="1"/>
      </xdr:nvSpPr>
      <xdr:spPr>
        <a:xfrm>
          <a:off x="135140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2603</xdr:rowOff>
    </xdr:from>
    <xdr:to>
      <xdr:col>67</xdr:col>
      <xdr:colOff>101600</xdr:colOff>
      <xdr:row>31</xdr:row>
      <xdr:rowOff>104203</xdr:rowOff>
    </xdr:to>
    <xdr:sp macro="" textlink="">
      <xdr:nvSpPr>
        <xdr:cNvPr id="545" name="楕円 544"/>
        <xdr:cNvSpPr/>
      </xdr:nvSpPr>
      <xdr:spPr>
        <a:xfrm>
          <a:off x="12763500" y="53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120730</xdr:rowOff>
    </xdr:from>
    <xdr:ext cx="469744" cy="259045"/>
    <xdr:sp macro="" textlink="">
      <xdr:nvSpPr>
        <xdr:cNvPr id="546" name="テキスト ボックス 545"/>
        <xdr:cNvSpPr txBox="1"/>
      </xdr:nvSpPr>
      <xdr:spPr>
        <a:xfrm>
          <a:off x="12579428" y="509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6" name="テキスト ボックス 60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118486</xdr:rowOff>
    </xdr:from>
    <xdr:to>
      <xdr:col>85</xdr:col>
      <xdr:colOff>126364</xdr:colOff>
      <xdr:row>74</xdr:row>
      <xdr:rowOff>137368</xdr:rowOff>
    </xdr:to>
    <xdr:cxnSp macro="">
      <xdr:nvCxnSpPr>
        <xdr:cNvPr id="618" name="直線コネクタ 617"/>
        <xdr:cNvCxnSpPr/>
      </xdr:nvCxnSpPr>
      <xdr:spPr>
        <a:xfrm flipV="1">
          <a:off x="16317595" y="12462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141195</xdr:rowOff>
    </xdr:from>
    <xdr:ext cx="534377" cy="259045"/>
    <xdr:sp macro="" textlink="">
      <xdr:nvSpPr>
        <xdr:cNvPr id="619" name="公債費最小値テキスト"/>
        <xdr:cNvSpPr txBox="1"/>
      </xdr:nvSpPr>
      <xdr:spPr>
        <a:xfrm>
          <a:off x="16370300" y="128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137368</xdr:rowOff>
    </xdr:from>
    <xdr:to>
      <xdr:col>86</xdr:col>
      <xdr:colOff>25400</xdr:colOff>
      <xdr:row>74</xdr:row>
      <xdr:rowOff>137368</xdr:rowOff>
    </xdr:to>
    <xdr:cxnSp macro="">
      <xdr:nvCxnSpPr>
        <xdr:cNvPr id="620" name="直線コネクタ 619"/>
        <xdr:cNvCxnSpPr/>
      </xdr:nvCxnSpPr>
      <xdr:spPr>
        <a:xfrm>
          <a:off x="16230600" y="1282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65163</xdr:rowOff>
    </xdr:from>
    <xdr:ext cx="534377" cy="259045"/>
    <xdr:sp macro="" textlink="">
      <xdr:nvSpPr>
        <xdr:cNvPr id="621" name="公債費最大値テキスト"/>
        <xdr:cNvSpPr txBox="1"/>
      </xdr:nvSpPr>
      <xdr:spPr>
        <a:xfrm>
          <a:off x="16370300" y="122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118486</xdr:rowOff>
    </xdr:from>
    <xdr:to>
      <xdr:col>86</xdr:col>
      <xdr:colOff>25400</xdr:colOff>
      <xdr:row>72</xdr:row>
      <xdr:rowOff>118486</xdr:rowOff>
    </xdr:to>
    <xdr:cxnSp macro="">
      <xdr:nvCxnSpPr>
        <xdr:cNvPr id="622" name="直線コネクタ 621"/>
        <xdr:cNvCxnSpPr/>
      </xdr:nvCxnSpPr>
      <xdr:spPr>
        <a:xfrm>
          <a:off x="16230600" y="124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118486</xdr:rowOff>
    </xdr:from>
    <xdr:to>
      <xdr:col>85</xdr:col>
      <xdr:colOff>127000</xdr:colOff>
      <xdr:row>73</xdr:row>
      <xdr:rowOff>25309</xdr:rowOff>
    </xdr:to>
    <xdr:cxnSp macro="">
      <xdr:nvCxnSpPr>
        <xdr:cNvPr id="623" name="直線コネクタ 622"/>
        <xdr:cNvCxnSpPr/>
      </xdr:nvCxnSpPr>
      <xdr:spPr>
        <a:xfrm flipV="1">
          <a:off x="15481300" y="12462886"/>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24213</xdr:rowOff>
    </xdr:from>
    <xdr:ext cx="534377" cy="259045"/>
    <xdr:sp macro="" textlink="">
      <xdr:nvSpPr>
        <xdr:cNvPr id="624" name="公債費平均値テキスト"/>
        <xdr:cNvSpPr txBox="1"/>
      </xdr:nvSpPr>
      <xdr:spPr>
        <a:xfrm>
          <a:off x="16370300" y="125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45786</xdr:rowOff>
    </xdr:from>
    <xdr:to>
      <xdr:col>85</xdr:col>
      <xdr:colOff>177800</xdr:colOff>
      <xdr:row>73</xdr:row>
      <xdr:rowOff>147386</xdr:rowOff>
    </xdr:to>
    <xdr:sp macro="" textlink="">
      <xdr:nvSpPr>
        <xdr:cNvPr id="625" name="フローチャート: 判断 624"/>
        <xdr:cNvSpPr/>
      </xdr:nvSpPr>
      <xdr:spPr>
        <a:xfrm>
          <a:off x="16268700" y="125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30338</xdr:rowOff>
    </xdr:from>
    <xdr:to>
      <xdr:col>81</xdr:col>
      <xdr:colOff>50800</xdr:colOff>
      <xdr:row>73</xdr:row>
      <xdr:rowOff>25309</xdr:rowOff>
    </xdr:to>
    <xdr:cxnSp macro="">
      <xdr:nvCxnSpPr>
        <xdr:cNvPr id="626" name="直線コネクタ 625"/>
        <xdr:cNvCxnSpPr/>
      </xdr:nvCxnSpPr>
      <xdr:spPr>
        <a:xfrm>
          <a:off x="14592300" y="12374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85654</xdr:rowOff>
    </xdr:from>
    <xdr:to>
      <xdr:col>81</xdr:col>
      <xdr:colOff>101600</xdr:colOff>
      <xdr:row>78</xdr:row>
      <xdr:rowOff>15804</xdr:rowOff>
    </xdr:to>
    <xdr:sp macro="" textlink="">
      <xdr:nvSpPr>
        <xdr:cNvPr id="627" name="フローチャート: 判断 626"/>
        <xdr:cNvSpPr/>
      </xdr:nvSpPr>
      <xdr:spPr>
        <a:xfrm>
          <a:off x="15430500" y="132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6931</xdr:rowOff>
    </xdr:from>
    <xdr:ext cx="534377" cy="259045"/>
    <xdr:sp macro="" textlink="">
      <xdr:nvSpPr>
        <xdr:cNvPr id="628" name="テキスト ボックス 627"/>
        <xdr:cNvSpPr txBox="1"/>
      </xdr:nvSpPr>
      <xdr:spPr>
        <a:xfrm>
          <a:off x="15214111" y="133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30338</xdr:rowOff>
    </xdr:from>
    <xdr:to>
      <xdr:col>76</xdr:col>
      <xdr:colOff>114300</xdr:colOff>
      <xdr:row>72</xdr:row>
      <xdr:rowOff>78573</xdr:rowOff>
    </xdr:to>
    <xdr:cxnSp macro="">
      <xdr:nvCxnSpPr>
        <xdr:cNvPr id="629" name="直線コネクタ 628"/>
        <xdr:cNvCxnSpPr/>
      </xdr:nvCxnSpPr>
      <xdr:spPr>
        <a:xfrm flipV="1">
          <a:off x="13703300" y="12374738"/>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92374</xdr:rowOff>
    </xdr:from>
    <xdr:to>
      <xdr:col>76</xdr:col>
      <xdr:colOff>165100</xdr:colOff>
      <xdr:row>77</xdr:row>
      <xdr:rowOff>22524</xdr:rowOff>
    </xdr:to>
    <xdr:sp macro="" textlink="">
      <xdr:nvSpPr>
        <xdr:cNvPr id="630" name="フローチャート: 判断 629"/>
        <xdr:cNvSpPr/>
      </xdr:nvSpPr>
      <xdr:spPr>
        <a:xfrm>
          <a:off x="14541500" y="1312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13651</xdr:rowOff>
    </xdr:from>
    <xdr:ext cx="534377" cy="259045"/>
    <xdr:sp macro="" textlink="">
      <xdr:nvSpPr>
        <xdr:cNvPr id="631" name="テキスト ボックス 630"/>
        <xdr:cNvSpPr txBox="1"/>
      </xdr:nvSpPr>
      <xdr:spPr>
        <a:xfrm>
          <a:off x="14325111" y="132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55895</xdr:rowOff>
    </xdr:from>
    <xdr:to>
      <xdr:col>71</xdr:col>
      <xdr:colOff>177800</xdr:colOff>
      <xdr:row>72</xdr:row>
      <xdr:rowOff>78573</xdr:rowOff>
    </xdr:to>
    <xdr:cxnSp macro="">
      <xdr:nvCxnSpPr>
        <xdr:cNvPr id="632" name="直線コネクタ 631"/>
        <xdr:cNvCxnSpPr/>
      </xdr:nvCxnSpPr>
      <xdr:spPr>
        <a:xfrm>
          <a:off x="12814300" y="12400295"/>
          <a:ext cx="8890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148701</xdr:rowOff>
    </xdr:from>
    <xdr:to>
      <xdr:col>72</xdr:col>
      <xdr:colOff>38100</xdr:colOff>
      <xdr:row>77</xdr:row>
      <xdr:rowOff>78851</xdr:rowOff>
    </xdr:to>
    <xdr:sp macro="" textlink="">
      <xdr:nvSpPr>
        <xdr:cNvPr id="633" name="フローチャート: 判断 632"/>
        <xdr:cNvSpPr/>
      </xdr:nvSpPr>
      <xdr:spPr>
        <a:xfrm>
          <a:off x="13652500" y="131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69978</xdr:rowOff>
    </xdr:from>
    <xdr:ext cx="534377" cy="259045"/>
    <xdr:sp macro="" textlink="">
      <xdr:nvSpPr>
        <xdr:cNvPr id="634" name="テキスト ボックス 633"/>
        <xdr:cNvSpPr txBox="1"/>
      </xdr:nvSpPr>
      <xdr:spPr>
        <a:xfrm>
          <a:off x="13436111" y="132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112218</xdr:rowOff>
    </xdr:from>
    <xdr:to>
      <xdr:col>67</xdr:col>
      <xdr:colOff>101600</xdr:colOff>
      <xdr:row>77</xdr:row>
      <xdr:rowOff>42368</xdr:rowOff>
    </xdr:to>
    <xdr:sp macro="" textlink="">
      <xdr:nvSpPr>
        <xdr:cNvPr id="635" name="フローチャート: 判断 634"/>
        <xdr:cNvSpPr/>
      </xdr:nvSpPr>
      <xdr:spPr>
        <a:xfrm>
          <a:off x="12763500" y="1314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33495</xdr:rowOff>
    </xdr:from>
    <xdr:ext cx="534377" cy="259045"/>
    <xdr:sp macro="" textlink="">
      <xdr:nvSpPr>
        <xdr:cNvPr id="636" name="テキスト ボックス 635"/>
        <xdr:cNvSpPr txBox="1"/>
      </xdr:nvSpPr>
      <xdr:spPr>
        <a:xfrm>
          <a:off x="12547111" y="132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67686</xdr:rowOff>
    </xdr:from>
    <xdr:to>
      <xdr:col>85</xdr:col>
      <xdr:colOff>177800</xdr:colOff>
      <xdr:row>72</xdr:row>
      <xdr:rowOff>169286</xdr:rowOff>
    </xdr:to>
    <xdr:sp macro="" textlink="">
      <xdr:nvSpPr>
        <xdr:cNvPr id="642" name="楕円 641"/>
        <xdr:cNvSpPr/>
      </xdr:nvSpPr>
      <xdr:spPr>
        <a:xfrm>
          <a:off x="16268700" y="124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20713</xdr:rowOff>
    </xdr:from>
    <xdr:ext cx="534377" cy="259045"/>
    <xdr:sp macro="" textlink="">
      <xdr:nvSpPr>
        <xdr:cNvPr id="643" name="公債費該当値テキスト"/>
        <xdr:cNvSpPr txBox="1"/>
      </xdr:nvSpPr>
      <xdr:spPr>
        <a:xfrm>
          <a:off x="16370300" y="123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145959</xdr:rowOff>
    </xdr:from>
    <xdr:to>
      <xdr:col>81</xdr:col>
      <xdr:colOff>101600</xdr:colOff>
      <xdr:row>73</xdr:row>
      <xdr:rowOff>76109</xdr:rowOff>
    </xdr:to>
    <xdr:sp macro="" textlink="">
      <xdr:nvSpPr>
        <xdr:cNvPr id="644" name="楕円 643"/>
        <xdr:cNvSpPr/>
      </xdr:nvSpPr>
      <xdr:spPr>
        <a:xfrm>
          <a:off x="15430500" y="12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92636</xdr:rowOff>
    </xdr:from>
    <xdr:ext cx="534377" cy="259045"/>
    <xdr:sp macro="" textlink="">
      <xdr:nvSpPr>
        <xdr:cNvPr id="645" name="テキスト ボックス 644"/>
        <xdr:cNvSpPr txBox="1"/>
      </xdr:nvSpPr>
      <xdr:spPr>
        <a:xfrm>
          <a:off x="15214111" y="122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150988</xdr:rowOff>
    </xdr:from>
    <xdr:to>
      <xdr:col>76</xdr:col>
      <xdr:colOff>165100</xdr:colOff>
      <xdr:row>72</xdr:row>
      <xdr:rowOff>81138</xdr:rowOff>
    </xdr:to>
    <xdr:sp macro="" textlink="">
      <xdr:nvSpPr>
        <xdr:cNvPr id="646" name="楕円 645"/>
        <xdr:cNvSpPr/>
      </xdr:nvSpPr>
      <xdr:spPr>
        <a:xfrm>
          <a:off x="14541500" y="123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97665</xdr:rowOff>
    </xdr:from>
    <xdr:ext cx="534377" cy="259045"/>
    <xdr:sp macro="" textlink="">
      <xdr:nvSpPr>
        <xdr:cNvPr id="647" name="テキスト ボックス 646"/>
        <xdr:cNvSpPr txBox="1"/>
      </xdr:nvSpPr>
      <xdr:spPr>
        <a:xfrm>
          <a:off x="14325111" y="120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27773</xdr:rowOff>
    </xdr:from>
    <xdr:to>
      <xdr:col>72</xdr:col>
      <xdr:colOff>38100</xdr:colOff>
      <xdr:row>72</xdr:row>
      <xdr:rowOff>129373</xdr:rowOff>
    </xdr:to>
    <xdr:sp macro="" textlink="">
      <xdr:nvSpPr>
        <xdr:cNvPr id="648" name="楕円 647"/>
        <xdr:cNvSpPr/>
      </xdr:nvSpPr>
      <xdr:spPr>
        <a:xfrm>
          <a:off x="13652500" y="123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145900</xdr:rowOff>
    </xdr:from>
    <xdr:ext cx="534377" cy="259045"/>
    <xdr:sp macro="" textlink="">
      <xdr:nvSpPr>
        <xdr:cNvPr id="649" name="テキスト ボックス 648"/>
        <xdr:cNvSpPr txBox="1"/>
      </xdr:nvSpPr>
      <xdr:spPr>
        <a:xfrm>
          <a:off x="13436111" y="121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5095</xdr:rowOff>
    </xdr:from>
    <xdr:to>
      <xdr:col>67</xdr:col>
      <xdr:colOff>101600</xdr:colOff>
      <xdr:row>72</xdr:row>
      <xdr:rowOff>106695</xdr:rowOff>
    </xdr:to>
    <xdr:sp macro="" textlink="">
      <xdr:nvSpPr>
        <xdr:cNvPr id="650" name="楕円 649"/>
        <xdr:cNvSpPr/>
      </xdr:nvSpPr>
      <xdr:spPr>
        <a:xfrm>
          <a:off x="12763500" y="123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123222</xdr:rowOff>
    </xdr:from>
    <xdr:ext cx="534377" cy="259045"/>
    <xdr:sp macro="" textlink="">
      <xdr:nvSpPr>
        <xdr:cNvPr id="651" name="テキスト ボックス 650"/>
        <xdr:cNvSpPr txBox="1"/>
      </xdr:nvSpPr>
      <xdr:spPr>
        <a:xfrm>
          <a:off x="12547111" y="121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60485</xdr:rowOff>
    </xdr:from>
    <xdr:to>
      <xdr:col>85</xdr:col>
      <xdr:colOff>126364</xdr:colOff>
      <xdr:row>99</xdr:row>
      <xdr:rowOff>17225</xdr:rowOff>
    </xdr:to>
    <xdr:cxnSp macro="">
      <xdr:nvCxnSpPr>
        <xdr:cNvPr id="677" name="直線コネクタ 676"/>
        <xdr:cNvCxnSpPr/>
      </xdr:nvCxnSpPr>
      <xdr:spPr>
        <a:xfrm flipV="1">
          <a:off x="16317595" y="15490985"/>
          <a:ext cx="1269" cy="149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21052</xdr:rowOff>
    </xdr:from>
    <xdr:ext cx="469744" cy="259045"/>
    <xdr:sp macro="" textlink="">
      <xdr:nvSpPr>
        <xdr:cNvPr id="678" name="積立金最小値テキスト"/>
        <xdr:cNvSpPr txBox="1"/>
      </xdr:nvSpPr>
      <xdr:spPr>
        <a:xfrm>
          <a:off x="16370300" y="169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17225</xdr:rowOff>
    </xdr:from>
    <xdr:to>
      <xdr:col>86</xdr:col>
      <xdr:colOff>25400</xdr:colOff>
      <xdr:row>99</xdr:row>
      <xdr:rowOff>17225</xdr:rowOff>
    </xdr:to>
    <xdr:cxnSp macro="">
      <xdr:nvCxnSpPr>
        <xdr:cNvPr id="679" name="直線コネクタ 678"/>
        <xdr:cNvCxnSpPr/>
      </xdr:nvCxnSpPr>
      <xdr:spPr>
        <a:xfrm>
          <a:off x="16230600" y="169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7162</xdr:rowOff>
    </xdr:from>
    <xdr:ext cx="599010" cy="259045"/>
    <xdr:sp macro="" textlink="">
      <xdr:nvSpPr>
        <xdr:cNvPr id="680" name="積立金最大値テキスト"/>
        <xdr:cNvSpPr txBox="1"/>
      </xdr:nvSpPr>
      <xdr:spPr>
        <a:xfrm>
          <a:off x="16370300" y="152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60485</xdr:rowOff>
    </xdr:from>
    <xdr:to>
      <xdr:col>86</xdr:col>
      <xdr:colOff>25400</xdr:colOff>
      <xdr:row>90</xdr:row>
      <xdr:rowOff>60485</xdr:rowOff>
    </xdr:to>
    <xdr:cxnSp macro="">
      <xdr:nvCxnSpPr>
        <xdr:cNvPr id="681" name="直線コネクタ 680"/>
        <xdr:cNvCxnSpPr/>
      </xdr:nvCxnSpPr>
      <xdr:spPr>
        <a:xfrm>
          <a:off x="16230600" y="1549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13198</xdr:rowOff>
    </xdr:from>
    <xdr:to>
      <xdr:col>85</xdr:col>
      <xdr:colOff>127000</xdr:colOff>
      <xdr:row>99</xdr:row>
      <xdr:rowOff>47465</xdr:rowOff>
    </xdr:to>
    <xdr:cxnSp macro="">
      <xdr:nvCxnSpPr>
        <xdr:cNvPr id="682" name="直線コネクタ 681"/>
        <xdr:cNvCxnSpPr/>
      </xdr:nvCxnSpPr>
      <xdr:spPr>
        <a:xfrm flipV="1">
          <a:off x="15481300" y="16986748"/>
          <a:ext cx="8382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8743</xdr:rowOff>
    </xdr:from>
    <xdr:ext cx="534377" cy="259045"/>
    <xdr:sp macro="" textlink="">
      <xdr:nvSpPr>
        <xdr:cNvPr id="683" name="積立金平均値テキスト"/>
        <xdr:cNvSpPr txBox="1"/>
      </xdr:nvSpPr>
      <xdr:spPr>
        <a:xfrm>
          <a:off x="16370300" y="1629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157316</xdr:rowOff>
    </xdr:from>
    <xdr:to>
      <xdr:col>85</xdr:col>
      <xdr:colOff>177800</xdr:colOff>
      <xdr:row>96</xdr:row>
      <xdr:rowOff>87466</xdr:rowOff>
    </xdr:to>
    <xdr:sp macro="" textlink="">
      <xdr:nvSpPr>
        <xdr:cNvPr id="684" name="フローチャート: 判断 683"/>
        <xdr:cNvSpPr/>
      </xdr:nvSpPr>
      <xdr:spPr>
        <a:xfrm>
          <a:off x="162687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47465</xdr:rowOff>
    </xdr:from>
    <xdr:to>
      <xdr:col>81</xdr:col>
      <xdr:colOff>50800</xdr:colOff>
      <xdr:row>99</xdr:row>
      <xdr:rowOff>48946</xdr:rowOff>
    </xdr:to>
    <xdr:cxnSp macro="">
      <xdr:nvCxnSpPr>
        <xdr:cNvPr id="685" name="直線コネクタ 684"/>
        <xdr:cNvCxnSpPr/>
      </xdr:nvCxnSpPr>
      <xdr:spPr>
        <a:xfrm flipV="1">
          <a:off x="14592300" y="17021015"/>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125563</xdr:rowOff>
    </xdr:from>
    <xdr:to>
      <xdr:col>81</xdr:col>
      <xdr:colOff>101600</xdr:colOff>
      <xdr:row>98</xdr:row>
      <xdr:rowOff>55713</xdr:rowOff>
    </xdr:to>
    <xdr:sp macro="" textlink="">
      <xdr:nvSpPr>
        <xdr:cNvPr id="686" name="フローチャート: 判断 685"/>
        <xdr:cNvSpPr/>
      </xdr:nvSpPr>
      <xdr:spPr>
        <a:xfrm>
          <a:off x="15430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72240</xdr:rowOff>
    </xdr:from>
    <xdr:ext cx="534377" cy="259045"/>
    <xdr:sp macro="" textlink="">
      <xdr:nvSpPr>
        <xdr:cNvPr id="687" name="テキスト ボックス 686"/>
        <xdr:cNvSpPr txBox="1"/>
      </xdr:nvSpPr>
      <xdr:spPr>
        <a:xfrm>
          <a:off x="15214111" y="1653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48946</xdr:rowOff>
    </xdr:from>
    <xdr:to>
      <xdr:col>76</xdr:col>
      <xdr:colOff>114300</xdr:colOff>
      <xdr:row>99</xdr:row>
      <xdr:rowOff>62650</xdr:rowOff>
    </xdr:to>
    <xdr:cxnSp macro="">
      <xdr:nvCxnSpPr>
        <xdr:cNvPr id="688" name="直線コネクタ 687"/>
        <xdr:cNvCxnSpPr/>
      </xdr:nvCxnSpPr>
      <xdr:spPr>
        <a:xfrm flipV="1">
          <a:off x="13703300" y="17022496"/>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125552</xdr:rowOff>
    </xdr:from>
    <xdr:to>
      <xdr:col>76</xdr:col>
      <xdr:colOff>165100</xdr:colOff>
      <xdr:row>98</xdr:row>
      <xdr:rowOff>55702</xdr:rowOff>
    </xdr:to>
    <xdr:sp macro="" textlink="">
      <xdr:nvSpPr>
        <xdr:cNvPr id="689" name="フローチャート: 判断 688"/>
        <xdr:cNvSpPr/>
      </xdr:nvSpPr>
      <xdr:spPr>
        <a:xfrm>
          <a:off x="14541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72229</xdr:rowOff>
    </xdr:from>
    <xdr:ext cx="534377" cy="259045"/>
    <xdr:sp macro="" textlink="">
      <xdr:nvSpPr>
        <xdr:cNvPr id="690" name="テキスト ボックス 689"/>
        <xdr:cNvSpPr txBox="1"/>
      </xdr:nvSpPr>
      <xdr:spPr>
        <a:xfrm>
          <a:off x="14325111" y="165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53997</xdr:rowOff>
    </xdr:from>
    <xdr:to>
      <xdr:col>71</xdr:col>
      <xdr:colOff>177800</xdr:colOff>
      <xdr:row>99</xdr:row>
      <xdr:rowOff>62650</xdr:rowOff>
    </xdr:to>
    <xdr:cxnSp macro="">
      <xdr:nvCxnSpPr>
        <xdr:cNvPr id="691" name="直線コネクタ 690"/>
        <xdr:cNvCxnSpPr/>
      </xdr:nvCxnSpPr>
      <xdr:spPr>
        <a:xfrm>
          <a:off x="12814300" y="17027547"/>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8410</xdr:rowOff>
    </xdr:from>
    <xdr:to>
      <xdr:col>72</xdr:col>
      <xdr:colOff>38100</xdr:colOff>
      <xdr:row>98</xdr:row>
      <xdr:rowOff>110010</xdr:rowOff>
    </xdr:to>
    <xdr:sp macro="" textlink="">
      <xdr:nvSpPr>
        <xdr:cNvPr id="692" name="フローチャート: 判断 691"/>
        <xdr:cNvSpPr/>
      </xdr:nvSpPr>
      <xdr:spPr>
        <a:xfrm>
          <a:off x="13652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126537</xdr:rowOff>
    </xdr:from>
    <xdr:ext cx="534377" cy="259045"/>
    <xdr:sp macro="" textlink="">
      <xdr:nvSpPr>
        <xdr:cNvPr id="693" name="テキスト ボックス 692"/>
        <xdr:cNvSpPr txBox="1"/>
      </xdr:nvSpPr>
      <xdr:spPr>
        <a:xfrm>
          <a:off x="13436111" y="165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35745</xdr:rowOff>
    </xdr:from>
    <xdr:to>
      <xdr:col>67</xdr:col>
      <xdr:colOff>101600</xdr:colOff>
      <xdr:row>98</xdr:row>
      <xdr:rowOff>137345</xdr:rowOff>
    </xdr:to>
    <xdr:sp macro="" textlink="">
      <xdr:nvSpPr>
        <xdr:cNvPr id="694" name="フローチャート: 判断 693"/>
        <xdr:cNvSpPr/>
      </xdr:nvSpPr>
      <xdr:spPr>
        <a:xfrm>
          <a:off x="12763500" y="168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153872</xdr:rowOff>
    </xdr:from>
    <xdr:ext cx="534377" cy="259045"/>
    <xdr:sp macro="" textlink="">
      <xdr:nvSpPr>
        <xdr:cNvPr id="695" name="テキスト ボックス 694"/>
        <xdr:cNvSpPr txBox="1"/>
      </xdr:nvSpPr>
      <xdr:spPr>
        <a:xfrm>
          <a:off x="12547111" y="166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133848</xdr:rowOff>
    </xdr:from>
    <xdr:to>
      <xdr:col>85</xdr:col>
      <xdr:colOff>177800</xdr:colOff>
      <xdr:row>99</xdr:row>
      <xdr:rowOff>63998</xdr:rowOff>
    </xdr:to>
    <xdr:sp macro="" textlink="">
      <xdr:nvSpPr>
        <xdr:cNvPr id="701" name="楕円 700"/>
        <xdr:cNvSpPr/>
      </xdr:nvSpPr>
      <xdr:spPr>
        <a:xfrm>
          <a:off x="16268700" y="1693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48775</xdr:rowOff>
    </xdr:from>
    <xdr:ext cx="469744" cy="259045"/>
    <xdr:sp macro="" textlink="">
      <xdr:nvSpPr>
        <xdr:cNvPr id="702" name="積立金該当値テキスト"/>
        <xdr:cNvSpPr txBox="1"/>
      </xdr:nvSpPr>
      <xdr:spPr>
        <a:xfrm>
          <a:off x="16370300" y="1685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168115</xdr:rowOff>
    </xdr:from>
    <xdr:to>
      <xdr:col>81</xdr:col>
      <xdr:colOff>101600</xdr:colOff>
      <xdr:row>99</xdr:row>
      <xdr:rowOff>98265</xdr:rowOff>
    </xdr:to>
    <xdr:sp macro="" textlink="">
      <xdr:nvSpPr>
        <xdr:cNvPr id="703" name="楕円 702"/>
        <xdr:cNvSpPr/>
      </xdr:nvSpPr>
      <xdr:spPr>
        <a:xfrm>
          <a:off x="15430500" y="169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89392</xdr:rowOff>
    </xdr:from>
    <xdr:ext cx="469744" cy="259045"/>
    <xdr:sp macro="" textlink="">
      <xdr:nvSpPr>
        <xdr:cNvPr id="704" name="テキスト ボックス 703"/>
        <xdr:cNvSpPr txBox="1"/>
      </xdr:nvSpPr>
      <xdr:spPr>
        <a:xfrm>
          <a:off x="15246428" y="1706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169596</xdr:rowOff>
    </xdr:from>
    <xdr:to>
      <xdr:col>76</xdr:col>
      <xdr:colOff>165100</xdr:colOff>
      <xdr:row>99</xdr:row>
      <xdr:rowOff>99746</xdr:rowOff>
    </xdr:to>
    <xdr:sp macro="" textlink="">
      <xdr:nvSpPr>
        <xdr:cNvPr id="705" name="楕円 704"/>
        <xdr:cNvSpPr/>
      </xdr:nvSpPr>
      <xdr:spPr>
        <a:xfrm>
          <a:off x="14541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90873</xdr:rowOff>
    </xdr:from>
    <xdr:ext cx="469744" cy="259045"/>
    <xdr:sp macro="" textlink="">
      <xdr:nvSpPr>
        <xdr:cNvPr id="706" name="テキスト ボックス 705"/>
        <xdr:cNvSpPr txBox="1"/>
      </xdr:nvSpPr>
      <xdr:spPr>
        <a:xfrm>
          <a:off x="14357428" y="1706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11850</xdr:rowOff>
    </xdr:from>
    <xdr:to>
      <xdr:col>72</xdr:col>
      <xdr:colOff>38100</xdr:colOff>
      <xdr:row>99</xdr:row>
      <xdr:rowOff>113450</xdr:rowOff>
    </xdr:to>
    <xdr:sp macro="" textlink="">
      <xdr:nvSpPr>
        <xdr:cNvPr id="707" name="楕円 706"/>
        <xdr:cNvSpPr/>
      </xdr:nvSpPr>
      <xdr:spPr>
        <a:xfrm>
          <a:off x="13652500" y="169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104577</xdr:rowOff>
    </xdr:from>
    <xdr:ext cx="469744" cy="259045"/>
    <xdr:sp macro="" textlink="">
      <xdr:nvSpPr>
        <xdr:cNvPr id="708" name="テキスト ボックス 707"/>
        <xdr:cNvSpPr txBox="1"/>
      </xdr:nvSpPr>
      <xdr:spPr>
        <a:xfrm>
          <a:off x="13468428" y="170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3197</xdr:rowOff>
    </xdr:from>
    <xdr:to>
      <xdr:col>67</xdr:col>
      <xdr:colOff>101600</xdr:colOff>
      <xdr:row>99</xdr:row>
      <xdr:rowOff>104797</xdr:rowOff>
    </xdr:to>
    <xdr:sp macro="" textlink="">
      <xdr:nvSpPr>
        <xdr:cNvPr id="709" name="楕円 708"/>
        <xdr:cNvSpPr/>
      </xdr:nvSpPr>
      <xdr:spPr>
        <a:xfrm>
          <a:off x="12763500" y="169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95924</xdr:rowOff>
    </xdr:from>
    <xdr:ext cx="469744" cy="259045"/>
    <xdr:sp macro="" textlink="">
      <xdr:nvSpPr>
        <xdr:cNvPr id="710" name="テキスト ボックス 709"/>
        <xdr:cNvSpPr txBox="1"/>
      </xdr:nvSpPr>
      <xdr:spPr>
        <a:xfrm>
          <a:off x="12579428" y="17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1" name="テキスト ボックス 720"/>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723" name="テキスト ボックス 722"/>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46431</xdr:rowOff>
    </xdr:from>
    <xdr:to>
      <xdr:col>116</xdr:col>
      <xdr:colOff>62864</xdr:colOff>
      <xdr:row>37</xdr:row>
      <xdr:rowOff>124155</xdr:rowOff>
    </xdr:to>
    <xdr:cxnSp macro="">
      <xdr:nvCxnSpPr>
        <xdr:cNvPr id="733" name="直線コネクタ 732"/>
        <xdr:cNvCxnSpPr/>
      </xdr:nvCxnSpPr>
      <xdr:spPr>
        <a:xfrm flipV="1">
          <a:off x="22159595" y="5189931"/>
          <a:ext cx="1269"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127982</xdr:rowOff>
    </xdr:from>
    <xdr:ext cx="469744" cy="259045"/>
    <xdr:sp macro="" textlink="">
      <xdr:nvSpPr>
        <xdr:cNvPr id="734" name="投資及び出資金最小値テキスト"/>
        <xdr:cNvSpPr txBox="1"/>
      </xdr:nvSpPr>
      <xdr:spPr>
        <a:xfrm>
          <a:off x="22212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124155</xdr:rowOff>
    </xdr:from>
    <xdr:to>
      <xdr:col>116</xdr:col>
      <xdr:colOff>152400</xdr:colOff>
      <xdr:row>37</xdr:row>
      <xdr:rowOff>124155</xdr:rowOff>
    </xdr:to>
    <xdr:cxnSp macro="">
      <xdr:nvCxnSpPr>
        <xdr:cNvPr id="735" name="直線コネクタ 734"/>
        <xdr:cNvCxnSpPr/>
      </xdr:nvCxnSpPr>
      <xdr:spPr>
        <a:xfrm>
          <a:off x="22072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164558</xdr:rowOff>
    </xdr:from>
    <xdr:ext cx="469744" cy="259045"/>
    <xdr:sp macro="" textlink="">
      <xdr:nvSpPr>
        <xdr:cNvPr id="736" name="投資及び出資金最大値テキスト"/>
        <xdr:cNvSpPr txBox="1"/>
      </xdr:nvSpPr>
      <xdr:spPr>
        <a:xfrm>
          <a:off x="22212300" y="49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46431</xdr:rowOff>
    </xdr:from>
    <xdr:to>
      <xdr:col>116</xdr:col>
      <xdr:colOff>152400</xdr:colOff>
      <xdr:row>30</xdr:row>
      <xdr:rowOff>46431</xdr:rowOff>
    </xdr:to>
    <xdr:cxnSp macro="">
      <xdr:nvCxnSpPr>
        <xdr:cNvPr id="737" name="直線コネクタ 736"/>
        <xdr:cNvCxnSpPr/>
      </xdr:nvCxnSpPr>
      <xdr:spPr>
        <a:xfrm>
          <a:off x="22072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107696</xdr:rowOff>
    </xdr:from>
    <xdr:to>
      <xdr:col>116</xdr:col>
      <xdr:colOff>63500</xdr:colOff>
      <xdr:row>37</xdr:row>
      <xdr:rowOff>124155</xdr:rowOff>
    </xdr:to>
    <xdr:cxnSp macro="">
      <xdr:nvCxnSpPr>
        <xdr:cNvPr id="738" name="直線コネクタ 737"/>
        <xdr:cNvCxnSpPr/>
      </xdr:nvCxnSpPr>
      <xdr:spPr>
        <a:xfrm>
          <a:off x="21323300" y="645134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146067</xdr:rowOff>
    </xdr:from>
    <xdr:ext cx="469744" cy="259045"/>
    <xdr:sp macro="" textlink="">
      <xdr:nvSpPr>
        <xdr:cNvPr id="739" name="投資及び出資金平均値テキスト"/>
        <xdr:cNvSpPr txBox="1"/>
      </xdr:nvSpPr>
      <xdr:spPr>
        <a:xfrm>
          <a:off x="22212300" y="580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123190</xdr:rowOff>
    </xdr:from>
    <xdr:to>
      <xdr:col>116</xdr:col>
      <xdr:colOff>114300</xdr:colOff>
      <xdr:row>35</xdr:row>
      <xdr:rowOff>53340</xdr:rowOff>
    </xdr:to>
    <xdr:sp macro="" textlink="">
      <xdr:nvSpPr>
        <xdr:cNvPr id="740" name="フローチャート: 判断 739"/>
        <xdr:cNvSpPr/>
      </xdr:nvSpPr>
      <xdr:spPr>
        <a:xfrm>
          <a:off x="221107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107696</xdr:rowOff>
    </xdr:from>
    <xdr:to>
      <xdr:col>111</xdr:col>
      <xdr:colOff>177800</xdr:colOff>
      <xdr:row>37</xdr:row>
      <xdr:rowOff>168961</xdr:rowOff>
    </xdr:to>
    <xdr:cxnSp macro="">
      <xdr:nvCxnSpPr>
        <xdr:cNvPr id="741" name="直線コネクタ 740"/>
        <xdr:cNvCxnSpPr/>
      </xdr:nvCxnSpPr>
      <xdr:spPr>
        <a:xfrm flipV="1">
          <a:off x="20434300" y="645134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53238</xdr:rowOff>
    </xdr:from>
    <xdr:to>
      <xdr:col>112</xdr:col>
      <xdr:colOff>38100</xdr:colOff>
      <xdr:row>37</xdr:row>
      <xdr:rowOff>154838</xdr:rowOff>
    </xdr:to>
    <xdr:sp macro="" textlink="">
      <xdr:nvSpPr>
        <xdr:cNvPr id="742" name="フローチャート: 判断 741"/>
        <xdr:cNvSpPr/>
      </xdr:nvSpPr>
      <xdr:spPr>
        <a:xfrm>
          <a:off x="21272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171365</xdr:rowOff>
    </xdr:from>
    <xdr:ext cx="469744" cy="259045"/>
    <xdr:sp macro="" textlink="">
      <xdr:nvSpPr>
        <xdr:cNvPr id="743" name="テキスト ボックス 742"/>
        <xdr:cNvSpPr txBox="1"/>
      </xdr:nvSpPr>
      <xdr:spPr>
        <a:xfrm>
          <a:off x="21088428" y="61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100381</xdr:rowOff>
    </xdr:from>
    <xdr:to>
      <xdr:col>107</xdr:col>
      <xdr:colOff>50800</xdr:colOff>
      <xdr:row>37</xdr:row>
      <xdr:rowOff>168961</xdr:rowOff>
    </xdr:to>
    <xdr:cxnSp macro="">
      <xdr:nvCxnSpPr>
        <xdr:cNvPr id="744" name="直線コネクタ 743"/>
        <xdr:cNvCxnSpPr/>
      </xdr:nvCxnSpPr>
      <xdr:spPr>
        <a:xfrm>
          <a:off x="19545300" y="644403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122275</xdr:rowOff>
    </xdr:from>
    <xdr:to>
      <xdr:col>107</xdr:col>
      <xdr:colOff>101600</xdr:colOff>
      <xdr:row>37</xdr:row>
      <xdr:rowOff>52425</xdr:rowOff>
    </xdr:to>
    <xdr:sp macro="" textlink="">
      <xdr:nvSpPr>
        <xdr:cNvPr id="745" name="フローチャート: 判断 744"/>
        <xdr:cNvSpPr/>
      </xdr:nvSpPr>
      <xdr:spPr>
        <a:xfrm>
          <a:off x="20383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68952</xdr:rowOff>
    </xdr:from>
    <xdr:ext cx="469744" cy="259045"/>
    <xdr:sp macro="" textlink="">
      <xdr:nvSpPr>
        <xdr:cNvPr id="746" name="テキスト ボックス 745"/>
        <xdr:cNvSpPr txBox="1"/>
      </xdr:nvSpPr>
      <xdr:spPr>
        <a:xfrm>
          <a:off x="20199428" y="60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32258</xdr:rowOff>
    </xdr:from>
    <xdr:to>
      <xdr:col>102</xdr:col>
      <xdr:colOff>114300</xdr:colOff>
      <xdr:row>37</xdr:row>
      <xdr:rowOff>100381</xdr:rowOff>
    </xdr:to>
    <xdr:cxnSp macro="">
      <xdr:nvCxnSpPr>
        <xdr:cNvPr id="747" name="直線コネクタ 746"/>
        <xdr:cNvCxnSpPr/>
      </xdr:nvCxnSpPr>
      <xdr:spPr>
        <a:xfrm>
          <a:off x="18656300" y="637590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130048</xdr:rowOff>
    </xdr:from>
    <xdr:to>
      <xdr:col>102</xdr:col>
      <xdr:colOff>165100</xdr:colOff>
      <xdr:row>37</xdr:row>
      <xdr:rowOff>60198</xdr:rowOff>
    </xdr:to>
    <xdr:sp macro="" textlink="">
      <xdr:nvSpPr>
        <xdr:cNvPr id="748" name="フローチャート: 判断 747"/>
        <xdr:cNvSpPr/>
      </xdr:nvSpPr>
      <xdr:spPr>
        <a:xfrm>
          <a:off x="194945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76725</xdr:rowOff>
    </xdr:from>
    <xdr:ext cx="469744" cy="259045"/>
    <xdr:sp macro="" textlink="">
      <xdr:nvSpPr>
        <xdr:cNvPr id="749" name="テキスト ボックス 748"/>
        <xdr:cNvSpPr txBox="1"/>
      </xdr:nvSpPr>
      <xdr:spPr>
        <a:xfrm>
          <a:off x="19310428" y="60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170281</xdr:rowOff>
    </xdr:from>
    <xdr:to>
      <xdr:col>98</xdr:col>
      <xdr:colOff>38100</xdr:colOff>
      <xdr:row>37</xdr:row>
      <xdr:rowOff>100431</xdr:rowOff>
    </xdr:to>
    <xdr:sp macro="" textlink="">
      <xdr:nvSpPr>
        <xdr:cNvPr id="750" name="フローチャート: 判断 749"/>
        <xdr:cNvSpPr/>
      </xdr:nvSpPr>
      <xdr:spPr>
        <a:xfrm>
          <a:off x="18605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91558</xdr:rowOff>
    </xdr:from>
    <xdr:ext cx="469744" cy="259045"/>
    <xdr:sp macro="" textlink="">
      <xdr:nvSpPr>
        <xdr:cNvPr id="751" name="テキスト ボックス 750"/>
        <xdr:cNvSpPr txBox="1"/>
      </xdr:nvSpPr>
      <xdr:spPr>
        <a:xfrm>
          <a:off x="18421428" y="64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73355</xdr:rowOff>
    </xdr:from>
    <xdr:to>
      <xdr:col>116</xdr:col>
      <xdr:colOff>114300</xdr:colOff>
      <xdr:row>38</xdr:row>
      <xdr:rowOff>3505</xdr:rowOff>
    </xdr:to>
    <xdr:sp macro="" textlink="">
      <xdr:nvSpPr>
        <xdr:cNvPr id="757" name="楕円 756"/>
        <xdr:cNvSpPr/>
      </xdr:nvSpPr>
      <xdr:spPr>
        <a:xfrm>
          <a:off x="221107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159732</xdr:rowOff>
    </xdr:from>
    <xdr:ext cx="469744" cy="259045"/>
    <xdr:sp macro="" textlink="">
      <xdr:nvSpPr>
        <xdr:cNvPr id="758" name="投資及び出資金該当値テキスト"/>
        <xdr:cNvSpPr txBox="1"/>
      </xdr:nvSpPr>
      <xdr:spPr>
        <a:xfrm>
          <a:off x="22212300" y="63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56896</xdr:rowOff>
    </xdr:from>
    <xdr:to>
      <xdr:col>112</xdr:col>
      <xdr:colOff>38100</xdr:colOff>
      <xdr:row>37</xdr:row>
      <xdr:rowOff>158496</xdr:rowOff>
    </xdr:to>
    <xdr:sp macro="" textlink="">
      <xdr:nvSpPr>
        <xdr:cNvPr id="759" name="楕円 758"/>
        <xdr:cNvSpPr/>
      </xdr:nvSpPr>
      <xdr:spPr>
        <a:xfrm>
          <a:off x="21272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149623</xdr:rowOff>
    </xdr:from>
    <xdr:ext cx="469744" cy="259045"/>
    <xdr:sp macro="" textlink="">
      <xdr:nvSpPr>
        <xdr:cNvPr id="760" name="テキスト ボックス 759"/>
        <xdr:cNvSpPr txBox="1"/>
      </xdr:nvSpPr>
      <xdr:spPr>
        <a:xfrm>
          <a:off x="21088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118161</xdr:rowOff>
    </xdr:from>
    <xdr:to>
      <xdr:col>107</xdr:col>
      <xdr:colOff>101600</xdr:colOff>
      <xdr:row>38</xdr:row>
      <xdr:rowOff>48310</xdr:rowOff>
    </xdr:to>
    <xdr:sp macro="" textlink="">
      <xdr:nvSpPr>
        <xdr:cNvPr id="761" name="楕円 760"/>
        <xdr:cNvSpPr/>
      </xdr:nvSpPr>
      <xdr:spPr>
        <a:xfrm>
          <a:off x="20383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39438</xdr:rowOff>
    </xdr:from>
    <xdr:ext cx="469744" cy="259045"/>
    <xdr:sp macro="" textlink="">
      <xdr:nvSpPr>
        <xdr:cNvPr id="762" name="テキスト ボックス 761"/>
        <xdr:cNvSpPr txBox="1"/>
      </xdr:nvSpPr>
      <xdr:spPr>
        <a:xfrm>
          <a:off x="20199428" y="655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49581</xdr:rowOff>
    </xdr:from>
    <xdr:to>
      <xdr:col>102</xdr:col>
      <xdr:colOff>165100</xdr:colOff>
      <xdr:row>37</xdr:row>
      <xdr:rowOff>151181</xdr:rowOff>
    </xdr:to>
    <xdr:sp macro="" textlink="">
      <xdr:nvSpPr>
        <xdr:cNvPr id="763" name="楕円 762"/>
        <xdr:cNvSpPr/>
      </xdr:nvSpPr>
      <xdr:spPr>
        <a:xfrm>
          <a:off x="19494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142308</xdr:rowOff>
    </xdr:from>
    <xdr:ext cx="469744" cy="259045"/>
    <xdr:sp macro="" textlink="">
      <xdr:nvSpPr>
        <xdr:cNvPr id="764" name="テキスト ボックス 763"/>
        <xdr:cNvSpPr txBox="1"/>
      </xdr:nvSpPr>
      <xdr:spPr>
        <a:xfrm>
          <a:off x="19310428" y="648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152908</xdr:rowOff>
    </xdr:from>
    <xdr:to>
      <xdr:col>98</xdr:col>
      <xdr:colOff>38100</xdr:colOff>
      <xdr:row>37</xdr:row>
      <xdr:rowOff>83058</xdr:rowOff>
    </xdr:to>
    <xdr:sp macro="" textlink="">
      <xdr:nvSpPr>
        <xdr:cNvPr id="765" name="楕円 764"/>
        <xdr:cNvSpPr/>
      </xdr:nvSpPr>
      <xdr:spPr>
        <a:xfrm>
          <a:off x="18605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99585</xdr:rowOff>
    </xdr:from>
    <xdr:ext cx="469744" cy="259045"/>
    <xdr:sp macro="" textlink="">
      <xdr:nvSpPr>
        <xdr:cNvPr id="766" name="テキスト ボックス 765"/>
        <xdr:cNvSpPr txBox="1"/>
      </xdr:nvSpPr>
      <xdr:spPr>
        <a:xfrm>
          <a:off x="18421428"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125854</xdr:rowOff>
    </xdr:from>
    <xdr:to>
      <xdr:col>116</xdr:col>
      <xdr:colOff>62864</xdr:colOff>
      <xdr:row>58</xdr:row>
      <xdr:rowOff>44537</xdr:rowOff>
    </xdr:to>
    <xdr:cxnSp macro="">
      <xdr:nvCxnSpPr>
        <xdr:cNvPr id="792" name="直線コネクタ 791"/>
        <xdr:cNvCxnSpPr/>
      </xdr:nvCxnSpPr>
      <xdr:spPr>
        <a:xfrm flipV="1">
          <a:off x="22159595" y="8698354"/>
          <a:ext cx="1269" cy="129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48364</xdr:rowOff>
    </xdr:from>
    <xdr:ext cx="469744" cy="259045"/>
    <xdr:sp macro="" textlink="">
      <xdr:nvSpPr>
        <xdr:cNvPr id="793" name="貸付金最小値テキスト"/>
        <xdr:cNvSpPr txBox="1"/>
      </xdr:nvSpPr>
      <xdr:spPr>
        <a:xfrm>
          <a:off x="22212300" y="9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44537</xdr:rowOff>
    </xdr:from>
    <xdr:to>
      <xdr:col>116</xdr:col>
      <xdr:colOff>152400</xdr:colOff>
      <xdr:row>58</xdr:row>
      <xdr:rowOff>44537</xdr:rowOff>
    </xdr:to>
    <xdr:cxnSp macro="">
      <xdr:nvCxnSpPr>
        <xdr:cNvPr id="794" name="直線コネクタ 793"/>
        <xdr:cNvCxnSpPr/>
      </xdr:nvCxnSpPr>
      <xdr:spPr>
        <a:xfrm>
          <a:off x="22072600" y="998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72531</xdr:rowOff>
    </xdr:from>
    <xdr:ext cx="534377" cy="259045"/>
    <xdr:sp macro="" textlink="">
      <xdr:nvSpPr>
        <xdr:cNvPr id="795" name="貸付金最大値テキスト"/>
        <xdr:cNvSpPr txBox="1"/>
      </xdr:nvSpPr>
      <xdr:spPr>
        <a:xfrm>
          <a:off x="22212300" y="84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125854</xdr:rowOff>
    </xdr:from>
    <xdr:to>
      <xdr:col>116</xdr:col>
      <xdr:colOff>152400</xdr:colOff>
      <xdr:row>50</xdr:row>
      <xdr:rowOff>125854</xdr:rowOff>
    </xdr:to>
    <xdr:cxnSp macro="">
      <xdr:nvCxnSpPr>
        <xdr:cNvPr id="796" name="直線コネクタ 795"/>
        <xdr:cNvCxnSpPr/>
      </xdr:nvCxnSpPr>
      <xdr:spPr>
        <a:xfrm>
          <a:off x="22072600" y="869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125854</xdr:rowOff>
    </xdr:from>
    <xdr:to>
      <xdr:col>116</xdr:col>
      <xdr:colOff>63500</xdr:colOff>
      <xdr:row>50</xdr:row>
      <xdr:rowOff>162005</xdr:rowOff>
    </xdr:to>
    <xdr:cxnSp macro="">
      <xdr:nvCxnSpPr>
        <xdr:cNvPr id="797" name="直線コネクタ 796"/>
        <xdr:cNvCxnSpPr/>
      </xdr:nvCxnSpPr>
      <xdr:spPr>
        <a:xfrm flipV="1">
          <a:off x="21323300" y="8698354"/>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153019</xdr:rowOff>
    </xdr:from>
    <xdr:ext cx="534377" cy="259045"/>
    <xdr:sp macro="" textlink="">
      <xdr:nvSpPr>
        <xdr:cNvPr id="798" name="貸付金平均値テキスト"/>
        <xdr:cNvSpPr txBox="1"/>
      </xdr:nvSpPr>
      <xdr:spPr>
        <a:xfrm>
          <a:off x="22212300" y="9411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3142</xdr:rowOff>
    </xdr:from>
    <xdr:to>
      <xdr:col>116</xdr:col>
      <xdr:colOff>114300</xdr:colOff>
      <xdr:row>55</xdr:row>
      <xdr:rowOff>104742</xdr:rowOff>
    </xdr:to>
    <xdr:sp macro="" textlink="">
      <xdr:nvSpPr>
        <xdr:cNvPr id="799" name="フローチャート: 判断 798"/>
        <xdr:cNvSpPr/>
      </xdr:nvSpPr>
      <xdr:spPr>
        <a:xfrm>
          <a:off x="221107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145709</xdr:rowOff>
    </xdr:from>
    <xdr:to>
      <xdr:col>111</xdr:col>
      <xdr:colOff>177800</xdr:colOff>
      <xdr:row>50</xdr:row>
      <xdr:rowOff>162005</xdr:rowOff>
    </xdr:to>
    <xdr:cxnSp macro="">
      <xdr:nvCxnSpPr>
        <xdr:cNvPr id="800" name="直線コネクタ 799"/>
        <xdr:cNvCxnSpPr/>
      </xdr:nvCxnSpPr>
      <xdr:spPr>
        <a:xfrm>
          <a:off x="20434300" y="8718209"/>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22769</xdr:rowOff>
    </xdr:from>
    <xdr:to>
      <xdr:col>112</xdr:col>
      <xdr:colOff>38100</xdr:colOff>
      <xdr:row>57</xdr:row>
      <xdr:rowOff>124369</xdr:rowOff>
    </xdr:to>
    <xdr:sp macro="" textlink="">
      <xdr:nvSpPr>
        <xdr:cNvPr id="801" name="フローチャート: 判断 800"/>
        <xdr:cNvSpPr/>
      </xdr:nvSpPr>
      <xdr:spPr>
        <a:xfrm>
          <a:off x="21272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115496</xdr:rowOff>
    </xdr:from>
    <xdr:ext cx="534377" cy="259045"/>
    <xdr:sp macro="" textlink="">
      <xdr:nvSpPr>
        <xdr:cNvPr id="802" name="テキスト ボックス 801"/>
        <xdr:cNvSpPr txBox="1"/>
      </xdr:nvSpPr>
      <xdr:spPr>
        <a:xfrm>
          <a:off x="21056111" y="9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123045</xdr:rowOff>
    </xdr:from>
    <xdr:to>
      <xdr:col>107</xdr:col>
      <xdr:colOff>50800</xdr:colOff>
      <xdr:row>50</xdr:row>
      <xdr:rowOff>145709</xdr:rowOff>
    </xdr:to>
    <xdr:cxnSp macro="">
      <xdr:nvCxnSpPr>
        <xdr:cNvPr id="803" name="直線コネクタ 802"/>
        <xdr:cNvCxnSpPr/>
      </xdr:nvCxnSpPr>
      <xdr:spPr>
        <a:xfrm>
          <a:off x="19545300" y="8695545"/>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19993</xdr:rowOff>
    </xdr:from>
    <xdr:to>
      <xdr:col>107</xdr:col>
      <xdr:colOff>101600</xdr:colOff>
      <xdr:row>57</xdr:row>
      <xdr:rowOff>121593</xdr:rowOff>
    </xdr:to>
    <xdr:sp macro="" textlink="">
      <xdr:nvSpPr>
        <xdr:cNvPr id="804" name="フローチャート: 判断 803"/>
        <xdr:cNvSpPr/>
      </xdr:nvSpPr>
      <xdr:spPr>
        <a:xfrm>
          <a:off x="20383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112720</xdr:rowOff>
    </xdr:from>
    <xdr:ext cx="534377" cy="259045"/>
    <xdr:sp macro="" textlink="">
      <xdr:nvSpPr>
        <xdr:cNvPr id="805" name="テキスト ボックス 804"/>
        <xdr:cNvSpPr txBox="1"/>
      </xdr:nvSpPr>
      <xdr:spPr>
        <a:xfrm>
          <a:off x="20167111" y="9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41663</xdr:rowOff>
    </xdr:from>
    <xdr:to>
      <xdr:col>102</xdr:col>
      <xdr:colOff>114300</xdr:colOff>
      <xdr:row>50</xdr:row>
      <xdr:rowOff>123045</xdr:rowOff>
    </xdr:to>
    <xdr:cxnSp macro="">
      <xdr:nvCxnSpPr>
        <xdr:cNvPr id="806" name="直線コネクタ 805"/>
        <xdr:cNvCxnSpPr/>
      </xdr:nvCxnSpPr>
      <xdr:spPr>
        <a:xfrm>
          <a:off x="18656300" y="8614163"/>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12776</xdr:rowOff>
    </xdr:from>
    <xdr:to>
      <xdr:col>102</xdr:col>
      <xdr:colOff>165100</xdr:colOff>
      <xdr:row>57</xdr:row>
      <xdr:rowOff>114376</xdr:rowOff>
    </xdr:to>
    <xdr:sp macro="" textlink="">
      <xdr:nvSpPr>
        <xdr:cNvPr id="807" name="フローチャート: 判断 806"/>
        <xdr:cNvSpPr/>
      </xdr:nvSpPr>
      <xdr:spPr>
        <a:xfrm>
          <a:off x="19494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105503</xdr:rowOff>
    </xdr:from>
    <xdr:ext cx="534377" cy="259045"/>
    <xdr:sp macro="" textlink="">
      <xdr:nvSpPr>
        <xdr:cNvPr id="808" name="テキスト ボックス 807"/>
        <xdr:cNvSpPr txBox="1"/>
      </xdr:nvSpPr>
      <xdr:spPr>
        <a:xfrm>
          <a:off x="19278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165938</xdr:rowOff>
    </xdr:from>
    <xdr:to>
      <xdr:col>98</xdr:col>
      <xdr:colOff>38100</xdr:colOff>
      <xdr:row>57</xdr:row>
      <xdr:rowOff>96088</xdr:rowOff>
    </xdr:to>
    <xdr:sp macro="" textlink="">
      <xdr:nvSpPr>
        <xdr:cNvPr id="809" name="フローチャート: 判断 808"/>
        <xdr:cNvSpPr/>
      </xdr:nvSpPr>
      <xdr:spPr>
        <a:xfrm>
          <a:off x="18605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87215</xdr:rowOff>
    </xdr:from>
    <xdr:ext cx="534377" cy="259045"/>
    <xdr:sp macro="" textlink="">
      <xdr:nvSpPr>
        <xdr:cNvPr id="810" name="テキスト ボックス 809"/>
        <xdr:cNvSpPr txBox="1"/>
      </xdr:nvSpPr>
      <xdr:spPr>
        <a:xfrm>
          <a:off x="18389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75054</xdr:rowOff>
    </xdr:from>
    <xdr:to>
      <xdr:col>116</xdr:col>
      <xdr:colOff>114300</xdr:colOff>
      <xdr:row>51</xdr:row>
      <xdr:rowOff>5204</xdr:rowOff>
    </xdr:to>
    <xdr:sp macro="" textlink="">
      <xdr:nvSpPr>
        <xdr:cNvPr id="816" name="楕円 815"/>
        <xdr:cNvSpPr/>
      </xdr:nvSpPr>
      <xdr:spPr>
        <a:xfrm>
          <a:off x="22110700" y="8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28081</xdr:rowOff>
    </xdr:from>
    <xdr:ext cx="534377" cy="259045"/>
    <xdr:sp macro="" textlink="">
      <xdr:nvSpPr>
        <xdr:cNvPr id="817" name="貸付金該当値テキスト"/>
        <xdr:cNvSpPr txBox="1"/>
      </xdr:nvSpPr>
      <xdr:spPr>
        <a:xfrm>
          <a:off x="22212300" y="86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111205</xdr:rowOff>
    </xdr:from>
    <xdr:to>
      <xdr:col>112</xdr:col>
      <xdr:colOff>38100</xdr:colOff>
      <xdr:row>51</xdr:row>
      <xdr:rowOff>41355</xdr:rowOff>
    </xdr:to>
    <xdr:sp macro="" textlink="">
      <xdr:nvSpPr>
        <xdr:cNvPr id="818" name="楕円 817"/>
        <xdr:cNvSpPr/>
      </xdr:nvSpPr>
      <xdr:spPr>
        <a:xfrm>
          <a:off x="21272500" y="86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57882</xdr:rowOff>
    </xdr:from>
    <xdr:ext cx="534377" cy="259045"/>
    <xdr:sp macro="" textlink="">
      <xdr:nvSpPr>
        <xdr:cNvPr id="819" name="テキスト ボックス 818"/>
        <xdr:cNvSpPr txBox="1"/>
      </xdr:nvSpPr>
      <xdr:spPr>
        <a:xfrm>
          <a:off x="21056111" y="84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94909</xdr:rowOff>
    </xdr:from>
    <xdr:to>
      <xdr:col>107</xdr:col>
      <xdr:colOff>101600</xdr:colOff>
      <xdr:row>51</xdr:row>
      <xdr:rowOff>25059</xdr:rowOff>
    </xdr:to>
    <xdr:sp macro="" textlink="">
      <xdr:nvSpPr>
        <xdr:cNvPr id="820" name="楕円 819"/>
        <xdr:cNvSpPr/>
      </xdr:nvSpPr>
      <xdr:spPr>
        <a:xfrm>
          <a:off x="20383500" y="8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41586</xdr:rowOff>
    </xdr:from>
    <xdr:ext cx="534377" cy="259045"/>
    <xdr:sp macro="" textlink="">
      <xdr:nvSpPr>
        <xdr:cNvPr id="821" name="テキスト ボックス 820"/>
        <xdr:cNvSpPr txBox="1"/>
      </xdr:nvSpPr>
      <xdr:spPr>
        <a:xfrm>
          <a:off x="20167111" y="8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72245</xdr:rowOff>
    </xdr:from>
    <xdr:to>
      <xdr:col>102</xdr:col>
      <xdr:colOff>165100</xdr:colOff>
      <xdr:row>51</xdr:row>
      <xdr:rowOff>2395</xdr:rowOff>
    </xdr:to>
    <xdr:sp macro="" textlink="">
      <xdr:nvSpPr>
        <xdr:cNvPr id="822" name="楕円 821"/>
        <xdr:cNvSpPr/>
      </xdr:nvSpPr>
      <xdr:spPr>
        <a:xfrm>
          <a:off x="19494500" y="8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18922</xdr:rowOff>
    </xdr:from>
    <xdr:ext cx="534377" cy="259045"/>
    <xdr:sp macro="" textlink="">
      <xdr:nvSpPr>
        <xdr:cNvPr id="823" name="テキスト ボックス 822"/>
        <xdr:cNvSpPr txBox="1"/>
      </xdr:nvSpPr>
      <xdr:spPr>
        <a:xfrm>
          <a:off x="19278111" y="84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162313</xdr:rowOff>
    </xdr:from>
    <xdr:to>
      <xdr:col>98</xdr:col>
      <xdr:colOff>38100</xdr:colOff>
      <xdr:row>50</xdr:row>
      <xdr:rowOff>92463</xdr:rowOff>
    </xdr:to>
    <xdr:sp macro="" textlink="">
      <xdr:nvSpPr>
        <xdr:cNvPr id="824" name="楕円 823"/>
        <xdr:cNvSpPr/>
      </xdr:nvSpPr>
      <xdr:spPr>
        <a:xfrm>
          <a:off x="18605500" y="85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108990</xdr:rowOff>
    </xdr:from>
    <xdr:ext cx="534377" cy="259045"/>
    <xdr:sp macro="" textlink="">
      <xdr:nvSpPr>
        <xdr:cNvPr id="825" name="テキスト ボックス 824"/>
        <xdr:cNvSpPr txBox="1"/>
      </xdr:nvSpPr>
      <xdr:spPr>
        <a:xfrm>
          <a:off x="18389111" y="83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156235</xdr:rowOff>
    </xdr:from>
    <xdr:to>
      <xdr:col>116</xdr:col>
      <xdr:colOff>62864</xdr:colOff>
      <xdr:row>77</xdr:row>
      <xdr:rowOff>71958</xdr:rowOff>
    </xdr:to>
    <xdr:cxnSp macro="">
      <xdr:nvCxnSpPr>
        <xdr:cNvPr id="850" name="直線コネクタ 849"/>
        <xdr:cNvCxnSpPr/>
      </xdr:nvCxnSpPr>
      <xdr:spPr>
        <a:xfrm flipV="1">
          <a:off x="22159595" y="11986285"/>
          <a:ext cx="1269" cy="1287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75785</xdr:rowOff>
    </xdr:from>
    <xdr:ext cx="534377" cy="259045"/>
    <xdr:sp macro="" textlink="">
      <xdr:nvSpPr>
        <xdr:cNvPr id="851" name="繰出金最小値テキスト"/>
        <xdr:cNvSpPr txBox="1"/>
      </xdr:nvSpPr>
      <xdr:spPr>
        <a:xfrm>
          <a:off x="22212300" y="132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71958</xdr:rowOff>
    </xdr:from>
    <xdr:to>
      <xdr:col>116</xdr:col>
      <xdr:colOff>152400</xdr:colOff>
      <xdr:row>77</xdr:row>
      <xdr:rowOff>71958</xdr:rowOff>
    </xdr:to>
    <xdr:cxnSp macro="">
      <xdr:nvCxnSpPr>
        <xdr:cNvPr id="852" name="直線コネクタ 851"/>
        <xdr:cNvCxnSpPr/>
      </xdr:nvCxnSpPr>
      <xdr:spPr>
        <a:xfrm>
          <a:off x="22072600" y="1327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102912</xdr:rowOff>
    </xdr:from>
    <xdr:ext cx="534377" cy="259045"/>
    <xdr:sp macro="" textlink="">
      <xdr:nvSpPr>
        <xdr:cNvPr id="853" name="繰出金最大値テキスト"/>
        <xdr:cNvSpPr txBox="1"/>
      </xdr:nvSpPr>
      <xdr:spPr>
        <a:xfrm>
          <a:off x="22212300" y="117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156235</xdr:rowOff>
    </xdr:from>
    <xdr:to>
      <xdr:col>116</xdr:col>
      <xdr:colOff>152400</xdr:colOff>
      <xdr:row>69</xdr:row>
      <xdr:rowOff>156235</xdr:rowOff>
    </xdr:to>
    <xdr:cxnSp macro="">
      <xdr:nvCxnSpPr>
        <xdr:cNvPr id="854" name="直線コネクタ 853"/>
        <xdr:cNvCxnSpPr/>
      </xdr:nvCxnSpPr>
      <xdr:spPr>
        <a:xfrm>
          <a:off x="22072600" y="1198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60758</xdr:rowOff>
    </xdr:from>
    <xdr:to>
      <xdr:col>116</xdr:col>
      <xdr:colOff>63500</xdr:colOff>
      <xdr:row>77</xdr:row>
      <xdr:rowOff>71958</xdr:rowOff>
    </xdr:to>
    <xdr:cxnSp macro="">
      <xdr:nvCxnSpPr>
        <xdr:cNvPr id="855" name="直線コネクタ 854"/>
        <xdr:cNvCxnSpPr/>
      </xdr:nvCxnSpPr>
      <xdr:spPr>
        <a:xfrm>
          <a:off x="21323300" y="13262408"/>
          <a:ext cx="8382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91356</xdr:rowOff>
    </xdr:from>
    <xdr:ext cx="534377" cy="259045"/>
    <xdr:sp macro="" textlink="">
      <xdr:nvSpPr>
        <xdr:cNvPr id="856" name="繰出金平均値テキスト"/>
        <xdr:cNvSpPr txBox="1"/>
      </xdr:nvSpPr>
      <xdr:spPr>
        <a:xfrm>
          <a:off x="22212300" y="12264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68479</xdr:rowOff>
    </xdr:from>
    <xdr:to>
      <xdr:col>116</xdr:col>
      <xdr:colOff>114300</xdr:colOff>
      <xdr:row>72</xdr:row>
      <xdr:rowOff>170079</xdr:rowOff>
    </xdr:to>
    <xdr:sp macro="" textlink="">
      <xdr:nvSpPr>
        <xdr:cNvPr id="857" name="フローチャート: 判断 856"/>
        <xdr:cNvSpPr/>
      </xdr:nvSpPr>
      <xdr:spPr>
        <a:xfrm>
          <a:off x="22110700" y="1241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60758</xdr:rowOff>
    </xdr:from>
    <xdr:to>
      <xdr:col>111</xdr:col>
      <xdr:colOff>177800</xdr:colOff>
      <xdr:row>77</xdr:row>
      <xdr:rowOff>95886</xdr:rowOff>
    </xdr:to>
    <xdr:cxnSp macro="">
      <xdr:nvCxnSpPr>
        <xdr:cNvPr id="858" name="直線コネクタ 857"/>
        <xdr:cNvCxnSpPr/>
      </xdr:nvCxnSpPr>
      <xdr:spPr>
        <a:xfrm flipV="1">
          <a:off x="20434300" y="13262408"/>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148565</xdr:rowOff>
    </xdr:from>
    <xdr:to>
      <xdr:col>112</xdr:col>
      <xdr:colOff>38100</xdr:colOff>
      <xdr:row>74</xdr:row>
      <xdr:rowOff>78715</xdr:rowOff>
    </xdr:to>
    <xdr:sp macro="" textlink="">
      <xdr:nvSpPr>
        <xdr:cNvPr id="859" name="フローチャート: 判断 858"/>
        <xdr:cNvSpPr/>
      </xdr:nvSpPr>
      <xdr:spPr>
        <a:xfrm>
          <a:off x="21272500" y="1266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95242</xdr:rowOff>
    </xdr:from>
    <xdr:ext cx="534377" cy="259045"/>
    <xdr:sp macro="" textlink="">
      <xdr:nvSpPr>
        <xdr:cNvPr id="860" name="テキスト ボックス 859"/>
        <xdr:cNvSpPr txBox="1"/>
      </xdr:nvSpPr>
      <xdr:spPr>
        <a:xfrm>
          <a:off x="21056111" y="124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95886</xdr:rowOff>
    </xdr:from>
    <xdr:to>
      <xdr:col>107</xdr:col>
      <xdr:colOff>50800</xdr:colOff>
      <xdr:row>78</xdr:row>
      <xdr:rowOff>12218</xdr:rowOff>
    </xdr:to>
    <xdr:cxnSp macro="">
      <xdr:nvCxnSpPr>
        <xdr:cNvPr id="861" name="直線コネクタ 860"/>
        <xdr:cNvCxnSpPr/>
      </xdr:nvCxnSpPr>
      <xdr:spPr>
        <a:xfrm flipV="1">
          <a:off x="19545300" y="13297536"/>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71907</xdr:rowOff>
    </xdr:from>
    <xdr:to>
      <xdr:col>107</xdr:col>
      <xdr:colOff>101600</xdr:colOff>
      <xdr:row>73</xdr:row>
      <xdr:rowOff>2057</xdr:rowOff>
    </xdr:to>
    <xdr:sp macro="" textlink="">
      <xdr:nvSpPr>
        <xdr:cNvPr id="862" name="フローチャート: 判断 861"/>
        <xdr:cNvSpPr/>
      </xdr:nvSpPr>
      <xdr:spPr>
        <a:xfrm>
          <a:off x="20383500" y="1241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18584</xdr:rowOff>
    </xdr:from>
    <xdr:ext cx="534377" cy="259045"/>
    <xdr:sp macro="" textlink="">
      <xdr:nvSpPr>
        <xdr:cNvPr id="863" name="テキスト ボックス 862"/>
        <xdr:cNvSpPr txBox="1"/>
      </xdr:nvSpPr>
      <xdr:spPr>
        <a:xfrm>
          <a:off x="20167111" y="121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77215</xdr:rowOff>
    </xdr:from>
    <xdr:to>
      <xdr:col>102</xdr:col>
      <xdr:colOff>114300</xdr:colOff>
      <xdr:row>78</xdr:row>
      <xdr:rowOff>12218</xdr:rowOff>
    </xdr:to>
    <xdr:cxnSp macro="">
      <xdr:nvCxnSpPr>
        <xdr:cNvPr id="864" name="直線コネクタ 863"/>
        <xdr:cNvCxnSpPr/>
      </xdr:nvCxnSpPr>
      <xdr:spPr>
        <a:xfrm>
          <a:off x="18656300" y="13278865"/>
          <a:ext cx="889000" cy="10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26416</xdr:rowOff>
    </xdr:from>
    <xdr:to>
      <xdr:col>102</xdr:col>
      <xdr:colOff>165100</xdr:colOff>
      <xdr:row>73</xdr:row>
      <xdr:rowOff>128016</xdr:rowOff>
    </xdr:to>
    <xdr:sp macro="" textlink="">
      <xdr:nvSpPr>
        <xdr:cNvPr id="865" name="フローチャート: 判断 864"/>
        <xdr:cNvSpPr/>
      </xdr:nvSpPr>
      <xdr:spPr>
        <a:xfrm>
          <a:off x="19494500" y="1254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144543</xdr:rowOff>
    </xdr:from>
    <xdr:ext cx="534377" cy="259045"/>
    <xdr:sp macro="" textlink="">
      <xdr:nvSpPr>
        <xdr:cNvPr id="866" name="テキスト ボックス 865"/>
        <xdr:cNvSpPr txBox="1"/>
      </xdr:nvSpPr>
      <xdr:spPr>
        <a:xfrm>
          <a:off x="19278111" y="123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43180</xdr:rowOff>
    </xdr:from>
    <xdr:to>
      <xdr:col>98</xdr:col>
      <xdr:colOff>38100</xdr:colOff>
      <xdr:row>73</xdr:row>
      <xdr:rowOff>144780</xdr:rowOff>
    </xdr:to>
    <xdr:sp macro="" textlink="">
      <xdr:nvSpPr>
        <xdr:cNvPr id="867" name="フローチャート: 判断 866"/>
        <xdr:cNvSpPr/>
      </xdr:nvSpPr>
      <xdr:spPr>
        <a:xfrm>
          <a:off x="18605500" y="1255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161307</xdr:rowOff>
    </xdr:from>
    <xdr:ext cx="534377" cy="259045"/>
    <xdr:sp macro="" textlink="">
      <xdr:nvSpPr>
        <xdr:cNvPr id="868" name="テキスト ボックス 867"/>
        <xdr:cNvSpPr txBox="1"/>
      </xdr:nvSpPr>
      <xdr:spPr>
        <a:xfrm>
          <a:off x="18389111" y="123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21158</xdr:rowOff>
    </xdr:from>
    <xdr:to>
      <xdr:col>116</xdr:col>
      <xdr:colOff>114300</xdr:colOff>
      <xdr:row>77</xdr:row>
      <xdr:rowOff>122758</xdr:rowOff>
    </xdr:to>
    <xdr:sp macro="" textlink="">
      <xdr:nvSpPr>
        <xdr:cNvPr id="874" name="楕円 873"/>
        <xdr:cNvSpPr/>
      </xdr:nvSpPr>
      <xdr:spPr>
        <a:xfrm>
          <a:off x="221107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107535</xdr:rowOff>
    </xdr:from>
    <xdr:ext cx="534377" cy="259045"/>
    <xdr:sp macro="" textlink="">
      <xdr:nvSpPr>
        <xdr:cNvPr id="875" name="繰出金該当値テキスト"/>
        <xdr:cNvSpPr txBox="1"/>
      </xdr:nvSpPr>
      <xdr:spPr>
        <a:xfrm>
          <a:off x="22212300" y="1313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9958</xdr:rowOff>
    </xdr:from>
    <xdr:to>
      <xdr:col>112</xdr:col>
      <xdr:colOff>38100</xdr:colOff>
      <xdr:row>77</xdr:row>
      <xdr:rowOff>111558</xdr:rowOff>
    </xdr:to>
    <xdr:sp macro="" textlink="">
      <xdr:nvSpPr>
        <xdr:cNvPr id="876" name="楕円 875"/>
        <xdr:cNvSpPr/>
      </xdr:nvSpPr>
      <xdr:spPr>
        <a:xfrm>
          <a:off x="21272500" y="132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102685</xdr:rowOff>
    </xdr:from>
    <xdr:ext cx="534377" cy="259045"/>
    <xdr:sp macro="" textlink="">
      <xdr:nvSpPr>
        <xdr:cNvPr id="877" name="テキスト ボックス 876"/>
        <xdr:cNvSpPr txBox="1"/>
      </xdr:nvSpPr>
      <xdr:spPr>
        <a:xfrm>
          <a:off x="21056111" y="13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45086</xdr:rowOff>
    </xdr:from>
    <xdr:to>
      <xdr:col>107</xdr:col>
      <xdr:colOff>101600</xdr:colOff>
      <xdr:row>77</xdr:row>
      <xdr:rowOff>146686</xdr:rowOff>
    </xdr:to>
    <xdr:sp macro="" textlink="">
      <xdr:nvSpPr>
        <xdr:cNvPr id="878" name="楕円 877"/>
        <xdr:cNvSpPr/>
      </xdr:nvSpPr>
      <xdr:spPr>
        <a:xfrm>
          <a:off x="20383500" y="132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137813</xdr:rowOff>
    </xdr:from>
    <xdr:ext cx="534377" cy="259045"/>
    <xdr:sp macro="" textlink="">
      <xdr:nvSpPr>
        <xdr:cNvPr id="879" name="テキスト ボックス 878"/>
        <xdr:cNvSpPr txBox="1"/>
      </xdr:nvSpPr>
      <xdr:spPr>
        <a:xfrm>
          <a:off x="20167111" y="133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132868</xdr:rowOff>
    </xdr:from>
    <xdr:to>
      <xdr:col>102</xdr:col>
      <xdr:colOff>165100</xdr:colOff>
      <xdr:row>78</xdr:row>
      <xdr:rowOff>63018</xdr:rowOff>
    </xdr:to>
    <xdr:sp macro="" textlink="">
      <xdr:nvSpPr>
        <xdr:cNvPr id="880" name="楕円 879"/>
        <xdr:cNvSpPr/>
      </xdr:nvSpPr>
      <xdr:spPr>
        <a:xfrm>
          <a:off x="19494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54145</xdr:rowOff>
    </xdr:from>
    <xdr:ext cx="534377" cy="259045"/>
    <xdr:sp macro="" textlink="">
      <xdr:nvSpPr>
        <xdr:cNvPr id="881" name="テキスト ボックス 880"/>
        <xdr:cNvSpPr txBox="1"/>
      </xdr:nvSpPr>
      <xdr:spPr>
        <a:xfrm>
          <a:off x="19278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26415</xdr:rowOff>
    </xdr:from>
    <xdr:to>
      <xdr:col>98</xdr:col>
      <xdr:colOff>38100</xdr:colOff>
      <xdr:row>77</xdr:row>
      <xdr:rowOff>128015</xdr:rowOff>
    </xdr:to>
    <xdr:sp macro="" textlink="">
      <xdr:nvSpPr>
        <xdr:cNvPr id="882" name="楕円 881"/>
        <xdr:cNvSpPr/>
      </xdr:nvSpPr>
      <xdr:spPr>
        <a:xfrm>
          <a:off x="18605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119142</xdr:rowOff>
    </xdr:from>
    <xdr:ext cx="534377" cy="259045"/>
    <xdr:sp macro="" textlink="">
      <xdr:nvSpPr>
        <xdr:cNvPr id="883" name="テキスト ボックス 882"/>
        <xdr:cNvSpPr txBox="1"/>
      </xdr:nvSpPr>
      <xdr:spPr>
        <a:xfrm>
          <a:off x="18389111" y="133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扶助費ついては、令和３年度は、新型コロナウイルス感染症対策として、住民税非課税世帯などを対象に臨時特別給付金を支給したことなどにより、増加している。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補助費等については、令和２年度が、新型コロナウイルス感染症対策として特別定額給付金を支給したことなどにより、大幅に増加していた。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普通建設事業費については、大空地区義務教育学校の整備により、増加している。</a:t>
          </a:r>
        </a:p>
        <a:p>
          <a:r>
            <a:rPr kumimoji="1" lang="ja-JP" altLang="en-US" sz="1300">
              <a:latin typeface="ＭＳ Ｐゴシック" panose="020B0600070205080204" pitchFamily="50" charset="-128"/>
              <a:ea typeface="ＭＳ Ｐゴシック" panose="020B0600070205080204" pitchFamily="50" charset="-128"/>
            </a:rPr>
            <a:t>貸付金が類似団体と比較して大きくなっている要因としては、中小企業の円滑な資金繰りの支援を目的とした中小企業振興融資貸付金や農林業育成資金貸付金などを設けているためである。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138067</xdr:rowOff>
    </xdr:from>
    <xdr:to>
      <xdr:col>24</xdr:col>
      <xdr:colOff>62865</xdr:colOff>
      <xdr:row>39</xdr:row>
      <xdr:rowOff>56424</xdr:rowOff>
    </xdr:to>
    <xdr:cxnSp macro="">
      <xdr:nvCxnSpPr>
        <xdr:cNvPr id="58" name="直線コネクタ 57"/>
        <xdr:cNvCxnSpPr/>
      </xdr:nvCxnSpPr>
      <xdr:spPr>
        <a:xfrm flipV="1">
          <a:off x="4633595" y="5795917"/>
          <a:ext cx="127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469744" cy="259045"/>
    <xdr:sp macro="" textlink="">
      <xdr:nvSpPr>
        <xdr:cNvPr id="59" name="議会費最小値テキスト"/>
        <xdr:cNvSpPr txBox="1"/>
      </xdr:nvSpPr>
      <xdr:spPr>
        <a:xfrm>
          <a:off x="4686300" y="67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84744</xdr:rowOff>
    </xdr:from>
    <xdr:ext cx="469744" cy="259045"/>
    <xdr:sp macro="" textlink="">
      <xdr:nvSpPr>
        <xdr:cNvPr id="61" name="議会費最大値テキスト"/>
        <xdr:cNvSpPr txBox="1"/>
      </xdr:nvSpPr>
      <xdr:spPr>
        <a:xfrm>
          <a:off x="4686300" y="557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138067</xdr:rowOff>
    </xdr:from>
    <xdr:to>
      <xdr:col>24</xdr:col>
      <xdr:colOff>152400</xdr:colOff>
      <xdr:row>33</xdr:row>
      <xdr:rowOff>138067</xdr:rowOff>
    </xdr:to>
    <xdr:cxnSp macro="">
      <xdr:nvCxnSpPr>
        <xdr:cNvPr id="62" name="直線コネクタ 61"/>
        <xdr:cNvCxnSpPr/>
      </xdr:nvCxnSpPr>
      <xdr:spPr>
        <a:xfrm>
          <a:off x="4546600" y="579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138067</xdr:rowOff>
    </xdr:from>
    <xdr:to>
      <xdr:col>24</xdr:col>
      <xdr:colOff>63500</xdr:colOff>
      <xdr:row>33</xdr:row>
      <xdr:rowOff>151130</xdr:rowOff>
    </xdr:to>
    <xdr:cxnSp macro="">
      <xdr:nvCxnSpPr>
        <xdr:cNvPr id="63" name="直線コネクタ 62"/>
        <xdr:cNvCxnSpPr/>
      </xdr:nvCxnSpPr>
      <xdr:spPr>
        <a:xfrm flipV="1">
          <a:off x="3797300" y="57959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108149</xdr:rowOff>
    </xdr:from>
    <xdr:ext cx="469744" cy="259045"/>
    <xdr:sp macro="" textlink="">
      <xdr:nvSpPr>
        <xdr:cNvPr id="64" name="議会費平均値テキスト"/>
        <xdr:cNvSpPr txBox="1"/>
      </xdr:nvSpPr>
      <xdr:spPr>
        <a:xfrm>
          <a:off x="4686300" y="610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129722</xdr:rowOff>
    </xdr:from>
    <xdr:to>
      <xdr:col>24</xdr:col>
      <xdr:colOff>114300</xdr:colOff>
      <xdr:row>36</xdr:row>
      <xdr:rowOff>59872</xdr:rowOff>
    </xdr:to>
    <xdr:sp macro="" textlink="">
      <xdr:nvSpPr>
        <xdr:cNvPr id="65" name="フローチャート: 判断 64"/>
        <xdr:cNvSpPr/>
      </xdr:nvSpPr>
      <xdr:spPr>
        <a:xfrm>
          <a:off x="4584700" y="613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10704</xdr:rowOff>
    </xdr:from>
    <xdr:to>
      <xdr:col>19</xdr:col>
      <xdr:colOff>177800</xdr:colOff>
      <xdr:row>33</xdr:row>
      <xdr:rowOff>151130</xdr:rowOff>
    </xdr:to>
    <xdr:cxnSp macro="">
      <xdr:nvCxnSpPr>
        <xdr:cNvPr id="66" name="直線コネクタ 65"/>
        <xdr:cNvCxnSpPr/>
      </xdr:nvCxnSpPr>
      <xdr:spPr>
        <a:xfrm>
          <a:off x="2908300" y="5325654"/>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10523</xdr:rowOff>
    </xdr:from>
    <xdr:to>
      <xdr:col>20</xdr:col>
      <xdr:colOff>38100</xdr:colOff>
      <xdr:row>36</xdr:row>
      <xdr:rowOff>112123</xdr:rowOff>
    </xdr:to>
    <xdr:sp macro="" textlink="">
      <xdr:nvSpPr>
        <xdr:cNvPr id="67" name="フローチャート: 判断 66"/>
        <xdr:cNvSpPr/>
      </xdr:nvSpPr>
      <xdr:spPr>
        <a:xfrm>
          <a:off x="3746500" y="61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103250</xdr:rowOff>
    </xdr:from>
    <xdr:ext cx="469744" cy="259045"/>
    <xdr:sp macro="" textlink="">
      <xdr:nvSpPr>
        <xdr:cNvPr id="68" name="テキスト ボックス 67"/>
        <xdr:cNvSpPr txBox="1"/>
      </xdr:nvSpPr>
      <xdr:spPr>
        <a:xfrm>
          <a:off x="3562428"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10704</xdr:rowOff>
    </xdr:from>
    <xdr:to>
      <xdr:col>15</xdr:col>
      <xdr:colOff>50800</xdr:colOff>
      <xdr:row>31</xdr:row>
      <xdr:rowOff>46627</xdr:rowOff>
    </xdr:to>
    <xdr:cxnSp macro="">
      <xdr:nvCxnSpPr>
        <xdr:cNvPr id="69" name="直線コネクタ 68"/>
        <xdr:cNvCxnSpPr/>
      </xdr:nvCxnSpPr>
      <xdr:spPr>
        <a:xfrm flipV="1">
          <a:off x="2019300" y="53256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62774</xdr:rowOff>
    </xdr:from>
    <xdr:to>
      <xdr:col>15</xdr:col>
      <xdr:colOff>101600</xdr:colOff>
      <xdr:row>34</xdr:row>
      <xdr:rowOff>164374</xdr:rowOff>
    </xdr:to>
    <xdr:sp macro="" textlink="">
      <xdr:nvSpPr>
        <xdr:cNvPr id="70" name="フローチャート: 判断 69"/>
        <xdr:cNvSpPr/>
      </xdr:nvSpPr>
      <xdr:spPr>
        <a:xfrm>
          <a:off x="2857500" y="589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155501</xdr:rowOff>
    </xdr:from>
    <xdr:ext cx="469744" cy="259045"/>
    <xdr:sp macro="" textlink="">
      <xdr:nvSpPr>
        <xdr:cNvPr id="71" name="テキスト ボックス 70"/>
        <xdr:cNvSpPr txBox="1"/>
      </xdr:nvSpPr>
      <xdr:spPr>
        <a:xfrm>
          <a:off x="2673428" y="59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93980</xdr:rowOff>
    </xdr:from>
    <xdr:to>
      <xdr:col>10</xdr:col>
      <xdr:colOff>114300</xdr:colOff>
      <xdr:row>31</xdr:row>
      <xdr:rowOff>46627</xdr:rowOff>
    </xdr:to>
    <xdr:cxnSp macro="">
      <xdr:nvCxnSpPr>
        <xdr:cNvPr id="72" name="直線コネクタ 71"/>
        <xdr:cNvCxnSpPr/>
      </xdr:nvCxnSpPr>
      <xdr:spPr>
        <a:xfrm>
          <a:off x="1130300" y="52374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10523</xdr:rowOff>
    </xdr:from>
    <xdr:to>
      <xdr:col>6</xdr:col>
      <xdr:colOff>38100</xdr:colOff>
      <xdr:row>34</xdr:row>
      <xdr:rowOff>112123</xdr:rowOff>
    </xdr:to>
    <xdr:sp macro="" textlink="">
      <xdr:nvSpPr>
        <xdr:cNvPr id="75" name="フローチャート: 判断 74"/>
        <xdr:cNvSpPr/>
      </xdr:nvSpPr>
      <xdr:spPr>
        <a:xfrm>
          <a:off x="1079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103250</xdr:rowOff>
    </xdr:from>
    <xdr:ext cx="469744" cy="259045"/>
    <xdr:sp macro="" textlink="">
      <xdr:nvSpPr>
        <xdr:cNvPr id="76" name="テキスト ボックス 75"/>
        <xdr:cNvSpPr txBox="1"/>
      </xdr:nvSpPr>
      <xdr:spPr>
        <a:xfrm>
          <a:off x="895428" y="59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87267</xdr:rowOff>
    </xdr:from>
    <xdr:to>
      <xdr:col>24</xdr:col>
      <xdr:colOff>114300</xdr:colOff>
      <xdr:row>34</xdr:row>
      <xdr:rowOff>17417</xdr:rowOff>
    </xdr:to>
    <xdr:sp macro="" textlink="">
      <xdr:nvSpPr>
        <xdr:cNvPr id="82" name="楕円 81"/>
        <xdr:cNvSpPr/>
      </xdr:nvSpPr>
      <xdr:spPr>
        <a:xfrm>
          <a:off x="4584700" y="57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40294</xdr:rowOff>
    </xdr:from>
    <xdr:ext cx="469744" cy="259045"/>
    <xdr:sp macro="" textlink="">
      <xdr:nvSpPr>
        <xdr:cNvPr id="83" name="議会費該当値テキスト"/>
        <xdr:cNvSpPr txBox="1"/>
      </xdr:nvSpPr>
      <xdr:spPr>
        <a:xfrm>
          <a:off x="4686300" y="569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47007</xdr:rowOff>
    </xdr:from>
    <xdr:ext cx="469744" cy="259045"/>
    <xdr:sp macro="" textlink="">
      <xdr:nvSpPr>
        <xdr:cNvPr id="85" name="テキスト ボックス 84"/>
        <xdr:cNvSpPr txBox="1"/>
      </xdr:nvSpPr>
      <xdr:spPr>
        <a:xfrm>
          <a:off x="3562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131354</xdr:rowOff>
    </xdr:from>
    <xdr:to>
      <xdr:col>15</xdr:col>
      <xdr:colOff>101600</xdr:colOff>
      <xdr:row>31</xdr:row>
      <xdr:rowOff>61504</xdr:rowOff>
    </xdr:to>
    <xdr:sp macro="" textlink="">
      <xdr:nvSpPr>
        <xdr:cNvPr id="86" name="楕円 85"/>
        <xdr:cNvSpPr/>
      </xdr:nvSpPr>
      <xdr:spPr>
        <a:xfrm>
          <a:off x="2857500" y="52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78031</xdr:rowOff>
    </xdr:from>
    <xdr:ext cx="469744" cy="259045"/>
    <xdr:sp macro="" textlink="">
      <xdr:nvSpPr>
        <xdr:cNvPr id="87" name="テキスト ボックス 86"/>
        <xdr:cNvSpPr txBox="1"/>
      </xdr:nvSpPr>
      <xdr:spPr>
        <a:xfrm>
          <a:off x="2673428" y="505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167277</xdr:rowOff>
    </xdr:from>
    <xdr:to>
      <xdr:col>10</xdr:col>
      <xdr:colOff>165100</xdr:colOff>
      <xdr:row>31</xdr:row>
      <xdr:rowOff>97427</xdr:rowOff>
    </xdr:to>
    <xdr:sp macro="" textlink="">
      <xdr:nvSpPr>
        <xdr:cNvPr id="88" name="楕円 87"/>
        <xdr:cNvSpPr/>
      </xdr:nvSpPr>
      <xdr:spPr>
        <a:xfrm>
          <a:off x="1968500" y="53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113954</xdr:rowOff>
    </xdr:from>
    <xdr:ext cx="469744" cy="259045"/>
    <xdr:sp macro="" textlink="">
      <xdr:nvSpPr>
        <xdr:cNvPr id="89" name="テキスト ボックス 88"/>
        <xdr:cNvSpPr txBox="1"/>
      </xdr:nvSpPr>
      <xdr:spPr>
        <a:xfrm>
          <a:off x="1784428" y="50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43180</xdr:rowOff>
    </xdr:from>
    <xdr:to>
      <xdr:col>6</xdr:col>
      <xdr:colOff>38100</xdr:colOff>
      <xdr:row>30</xdr:row>
      <xdr:rowOff>144780</xdr:rowOff>
    </xdr:to>
    <xdr:sp macro="" textlink="">
      <xdr:nvSpPr>
        <xdr:cNvPr id="90" name="楕円 89"/>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161307</xdr:rowOff>
    </xdr:from>
    <xdr:ext cx="469744" cy="259045"/>
    <xdr:sp macro="" textlink="">
      <xdr:nvSpPr>
        <xdr:cNvPr id="91" name="テキスト ボックス 90"/>
        <xdr:cNvSpPr txBox="1"/>
      </xdr:nvSpPr>
      <xdr:spPr>
        <a:xfrm>
          <a:off x="895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80648</xdr:rowOff>
    </xdr:from>
    <xdr:to>
      <xdr:col>24</xdr:col>
      <xdr:colOff>62865</xdr:colOff>
      <xdr:row>57</xdr:row>
      <xdr:rowOff>122084</xdr:rowOff>
    </xdr:to>
    <xdr:cxnSp macro="">
      <xdr:nvCxnSpPr>
        <xdr:cNvPr id="113" name="直線コネクタ 112"/>
        <xdr:cNvCxnSpPr/>
      </xdr:nvCxnSpPr>
      <xdr:spPr>
        <a:xfrm flipV="1">
          <a:off x="4633595" y="8996048"/>
          <a:ext cx="1270" cy="89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125911</xdr:rowOff>
    </xdr:from>
    <xdr:ext cx="534377" cy="259045"/>
    <xdr:sp macro="" textlink="">
      <xdr:nvSpPr>
        <xdr:cNvPr id="114" name="総務費最小値テキスト"/>
        <xdr:cNvSpPr txBox="1"/>
      </xdr:nvSpPr>
      <xdr:spPr>
        <a:xfrm>
          <a:off x="4686300" y="98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122084</xdr:rowOff>
    </xdr:from>
    <xdr:to>
      <xdr:col>24</xdr:col>
      <xdr:colOff>152400</xdr:colOff>
      <xdr:row>57</xdr:row>
      <xdr:rowOff>122084</xdr:rowOff>
    </xdr:to>
    <xdr:cxnSp macro="">
      <xdr:nvCxnSpPr>
        <xdr:cNvPr id="115" name="直線コネクタ 114"/>
        <xdr:cNvCxnSpPr/>
      </xdr:nvCxnSpPr>
      <xdr:spPr>
        <a:xfrm>
          <a:off x="4546600" y="989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27325</xdr:rowOff>
    </xdr:from>
    <xdr:ext cx="599010" cy="259045"/>
    <xdr:sp macro="" textlink="">
      <xdr:nvSpPr>
        <xdr:cNvPr id="116" name="総務費最大値テキスト"/>
        <xdr:cNvSpPr txBox="1"/>
      </xdr:nvSpPr>
      <xdr:spPr>
        <a:xfrm>
          <a:off x="4686300"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80648</xdr:rowOff>
    </xdr:from>
    <xdr:to>
      <xdr:col>24</xdr:col>
      <xdr:colOff>152400</xdr:colOff>
      <xdr:row>52</xdr:row>
      <xdr:rowOff>80648</xdr:rowOff>
    </xdr:to>
    <xdr:cxnSp macro="">
      <xdr:nvCxnSpPr>
        <xdr:cNvPr id="117" name="直線コネクタ 116"/>
        <xdr:cNvCxnSpPr/>
      </xdr:nvCxnSpPr>
      <xdr:spPr>
        <a:xfrm>
          <a:off x="4546600" y="8996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16978</xdr:rowOff>
    </xdr:from>
    <xdr:to>
      <xdr:col>24</xdr:col>
      <xdr:colOff>63500</xdr:colOff>
      <xdr:row>57</xdr:row>
      <xdr:rowOff>122084</xdr:rowOff>
    </xdr:to>
    <xdr:cxnSp macro="">
      <xdr:nvCxnSpPr>
        <xdr:cNvPr id="118" name="直線コネクタ 117"/>
        <xdr:cNvCxnSpPr/>
      </xdr:nvCxnSpPr>
      <xdr:spPr>
        <a:xfrm>
          <a:off x="3797300" y="9446728"/>
          <a:ext cx="838200" cy="4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136918</xdr:rowOff>
    </xdr:from>
    <xdr:ext cx="599010" cy="259045"/>
    <xdr:sp macro="" textlink="">
      <xdr:nvSpPr>
        <xdr:cNvPr id="119" name="総務費平均値テキスト"/>
        <xdr:cNvSpPr txBox="1"/>
      </xdr:nvSpPr>
      <xdr:spPr>
        <a:xfrm>
          <a:off x="4686300" y="9395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114041</xdr:rowOff>
    </xdr:from>
    <xdr:to>
      <xdr:col>24</xdr:col>
      <xdr:colOff>114300</xdr:colOff>
      <xdr:row>56</xdr:row>
      <xdr:rowOff>44191</xdr:rowOff>
    </xdr:to>
    <xdr:sp macro="" textlink="">
      <xdr:nvSpPr>
        <xdr:cNvPr id="120" name="フローチャート: 判断 119"/>
        <xdr:cNvSpPr/>
      </xdr:nvSpPr>
      <xdr:spPr>
        <a:xfrm>
          <a:off x="45847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16978</xdr:rowOff>
    </xdr:from>
    <xdr:to>
      <xdr:col>19</xdr:col>
      <xdr:colOff>177800</xdr:colOff>
      <xdr:row>57</xdr:row>
      <xdr:rowOff>155355</xdr:rowOff>
    </xdr:to>
    <xdr:cxnSp macro="">
      <xdr:nvCxnSpPr>
        <xdr:cNvPr id="121" name="直線コネクタ 120"/>
        <xdr:cNvCxnSpPr/>
      </xdr:nvCxnSpPr>
      <xdr:spPr>
        <a:xfrm flipV="1">
          <a:off x="2908300" y="9446728"/>
          <a:ext cx="889000" cy="48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166496</xdr:rowOff>
    </xdr:from>
    <xdr:to>
      <xdr:col>20</xdr:col>
      <xdr:colOff>38100</xdr:colOff>
      <xdr:row>54</xdr:row>
      <xdr:rowOff>96646</xdr:rowOff>
    </xdr:to>
    <xdr:sp macro="" textlink="">
      <xdr:nvSpPr>
        <xdr:cNvPr id="122" name="フローチャート: 判断 121"/>
        <xdr:cNvSpPr/>
      </xdr:nvSpPr>
      <xdr:spPr>
        <a:xfrm>
          <a:off x="3746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113173</xdr:rowOff>
    </xdr:from>
    <xdr:ext cx="599010" cy="259045"/>
    <xdr:sp macro="" textlink="">
      <xdr:nvSpPr>
        <xdr:cNvPr id="123" name="テキスト ボックス 122"/>
        <xdr:cNvSpPr txBox="1"/>
      </xdr:nvSpPr>
      <xdr:spPr>
        <a:xfrm>
          <a:off x="3497795" y="90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155355</xdr:rowOff>
    </xdr:from>
    <xdr:to>
      <xdr:col>15</xdr:col>
      <xdr:colOff>50800</xdr:colOff>
      <xdr:row>57</xdr:row>
      <xdr:rowOff>168197</xdr:rowOff>
    </xdr:to>
    <xdr:cxnSp macro="">
      <xdr:nvCxnSpPr>
        <xdr:cNvPr id="124" name="直線コネクタ 123"/>
        <xdr:cNvCxnSpPr/>
      </xdr:nvCxnSpPr>
      <xdr:spPr>
        <a:xfrm flipV="1">
          <a:off x="2019300" y="9928005"/>
          <a:ext cx="8890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130615</xdr:rowOff>
    </xdr:from>
    <xdr:to>
      <xdr:col>15</xdr:col>
      <xdr:colOff>101600</xdr:colOff>
      <xdr:row>57</xdr:row>
      <xdr:rowOff>60765</xdr:rowOff>
    </xdr:to>
    <xdr:sp macro="" textlink="">
      <xdr:nvSpPr>
        <xdr:cNvPr id="125" name="フローチャート: 判断 124"/>
        <xdr:cNvSpPr/>
      </xdr:nvSpPr>
      <xdr:spPr>
        <a:xfrm>
          <a:off x="2857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77292</xdr:rowOff>
    </xdr:from>
    <xdr:ext cx="534377" cy="259045"/>
    <xdr:sp macro="" textlink="">
      <xdr:nvSpPr>
        <xdr:cNvPr id="126" name="テキスト ボックス 125"/>
        <xdr:cNvSpPr txBox="1"/>
      </xdr:nvSpPr>
      <xdr:spPr>
        <a:xfrm>
          <a:off x="2641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166816</xdr:rowOff>
    </xdr:from>
    <xdr:to>
      <xdr:col>10</xdr:col>
      <xdr:colOff>114300</xdr:colOff>
      <xdr:row>57</xdr:row>
      <xdr:rowOff>168197</xdr:rowOff>
    </xdr:to>
    <xdr:cxnSp macro="">
      <xdr:nvCxnSpPr>
        <xdr:cNvPr id="127" name="直線コネクタ 126"/>
        <xdr:cNvCxnSpPr/>
      </xdr:nvCxnSpPr>
      <xdr:spPr>
        <a:xfrm>
          <a:off x="1130300" y="9939466"/>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156821</xdr:rowOff>
    </xdr:from>
    <xdr:to>
      <xdr:col>10</xdr:col>
      <xdr:colOff>165100</xdr:colOff>
      <xdr:row>57</xdr:row>
      <xdr:rowOff>86971</xdr:rowOff>
    </xdr:to>
    <xdr:sp macro="" textlink="">
      <xdr:nvSpPr>
        <xdr:cNvPr id="128" name="フローチャート: 判断 127"/>
        <xdr:cNvSpPr/>
      </xdr:nvSpPr>
      <xdr:spPr>
        <a:xfrm>
          <a:off x="1968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103498</xdr:rowOff>
    </xdr:from>
    <xdr:ext cx="534377" cy="259045"/>
    <xdr:sp macro="" textlink="">
      <xdr:nvSpPr>
        <xdr:cNvPr id="129" name="テキスト ボックス 128"/>
        <xdr:cNvSpPr txBox="1"/>
      </xdr:nvSpPr>
      <xdr:spPr>
        <a:xfrm>
          <a:off x="1752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164969</xdr:rowOff>
    </xdr:from>
    <xdr:to>
      <xdr:col>6</xdr:col>
      <xdr:colOff>38100</xdr:colOff>
      <xdr:row>57</xdr:row>
      <xdr:rowOff>95119</xdr:rowOff>
    </xdr:to>
    <xdr:sp macro="" textlink="">
      <xdr:nvSpPr>
        <xdr:cNvPr id="130" name="フローチャート: 判断 129"/>
        <xdr:cNvSpPr/>
      </xdr:nvSpPr>
      <xdr:spPr>
        <a:xfrm>
          <a:off x="1079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111646</xdr:rowOff>
    </xdr:from>
    <xdr:ext cx="534377" cy="259045"/>
    <xdr:sp macro="" textlink="">
      <xdr:nvSpPr>
        <xdr:cNvPr id="131" name="テキスト ボックス 130"/>
        <xdr:cNvSpPr txBox="1"/>
      </xdr:nvSpPr>
      <xdr:spPr>
        <a:xfrm>
          <a:off x="863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71284</xdr:rowOff>
    </xdr:from>
    <xdr:to>
      <xdr:col>24</xdr:col>
      <xdr:colOff>114300</xdr:colOff>
      <xdr:row>58</xdr:row>
      <xdr:rowOff>1434</xdr:rowOff>
    </xdr:to>
    <xdr:sp macro="" textlink="">
      <xdr:nvSpPr>
        <xdr:cNvPr id="137" name="楕円 136"/>
        <xdr:cNvSpPr/>
      </xdr:nvSpPr>
      <xdr:spPr>
        <a:xfrm>
          <a:off x="4584700" y="98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157661</xdr:rowOff>
    </xdr:from>
    <xdr:ext cx="534377" cy="259045"/>
    <xdr:sp macro="" textlink="">
      <xdr:nvSpPr>
        <xdr:cNvPr id="138" name="総務費該当値テキスト"/>
        <xdr:cNvSpPr txBox="1"/>
      </xdr:nvSpPr>
      <xdr:spPr>
        <a:xfrm>
          <a:off x="4686300" y="97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137628</xdr:rowOff>
    </xdr:from>
    <xdr:to>
      <xdr:col>20</xdr:col>
      <xdr:colOff>38100</xdr:colOff>
      <xdr:row>55</xdr:row>
      <xdr:rowOff>67778</xdr:rowOff>
    </xdr:to>
    <xdr:sp macro="" textlink="">
      <xdr:nvSpPr>
        <xdr:cNvPr id="139" name="楕円 138"/>
        <xdr:cNvSpPr/>
      </xdr:nvSpPr>
      <xdr:spPr>
        <a:xfrm>
          <a:off x="3746500" y="9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58905</xdr:rowOff>
    </xdr:from>
    <xdr:ext cx="599010" cy="259045"/>
    <xdr:sp macro="" textlink="">
      <xdr:nvSpPr>
        <xdr:cNvPr id="140" name="テキスト ボックス 139"/>
        <xdr:cNvSpPr txBox="1"/>
      </xdr:nvSpPr>
      <xdr:spPr>
        <a:xfrm>
          <a:off x="3497795" y="948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104555</xdr:rowOff>
    </xdr:from>
    <xdr:to>
      <xdr:col>15</xdr:col>
      <xdr:colOff>101600</xdr:colOff>
      <xdr:row>58</xdr:row>
      <xdr:rowOff>34705</xdr:rowOff>
    </xdr:to>
    <xdr:sp macro="" textlink="">
      <xdr:nvSpPr>
        <xdr:cNvPr id="141" name="楕円 140"/>
        <xdr:cNvSpPr/>
      </xdr:nvSpPr>
      <xdr:spPr>
        <a:xfrm>
          <a:off x="2857500" y="98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25832</xdr:rowOff>
    </xdr:from>
    <xdr:ext cx="534377" cy="259045"/>
    <xdr:sp macro="" textlink="">
      <xdr:nvSpPr>
        <xdr:cNvPr id="142" name="テキスト ボックス 141"/>
        <xdr:cNvSpPr txBox="1"/>
      </xdr:nvSpPr>
      <xdr:spPr>
        <a:xfrm>
          <a:off x="2641111" y="99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117397</xdr:rowOff>
    </xdr:from>
    <xdr:to>
      <xdr:col>10</xdr:col>
      <xdr:colOff>165100</xdr:colOff>
      <xdr:row>58</xdr:row>
      <xdr:rowOff>47547</xdr:rowOff>
    </xdr:to>
    <xdr:sp macro="" textlink="">
      <xdr:nvSpPr>
        <xdr:cNvPr id="143" name="楕円 142"/>
        <xdr:cNvSpPr/>
      </xdr:nvSpPr>
      <xdr:spPr>
        <a:xfrm>
          <a:off x="1968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38674</xdr:rowOff>
    </xdr:from>
    <xdr:ext cx="534377" cy="259045"/>
    <xdr:sp macro="" textlink="">
      <xdr:nvSpPr>
        <xdr:cNvPr id="144" name="テキスト ボックス 143"/>
        <xdr:cNvSpPr txBox="1"/>
      </xdr:nvSpPr>
      <xdr:spPr>
        <a:xfrm>
          <a:off x="1752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116016</xdr:rowOff>
    </xdr:from>
    <xdr:to>
      <xdr:col>6</xdr:col>
      <xdr:colOff>38100</xdr:colOff>
      <xdr:row>58</xdr:row>
      <xdr:rowOff>46166</xdr:rowOff>
    </xdr:to>
    <xdr:sp macro="" textlink="">
      <xdr:nvSpPr>
        <xdr:cNvPr id="145" name="楕円 144"/>
        <xdr:cNvSpPr/>
      </xdr:nvSpPr>
      <xdr:spPr>
        <a:xfrm>
          <a:off x="1079500" y="98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37293</xdr:rowOff>
    </xdr:from>
    <xdr:ext cx="534377" cy="259045"/>
    <xdr:sp macro="" textlink="">
      <xdr:nvSpPr>
        <xdr:cNvPr id="146" name="テキスト ボックス 145"/>
        <xdr:cNvSpPr txBox="1"/>
      </xdr:nvSpPr>
      <xdr:spPr>
        <a:xfrm>
          <a:off x="863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9" name="テキスト ボックス 158"/>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144215</xdr:rowOff>
    </xdr:from>
    <xdr:to>
      <xdr:col>24</xdr:col>
      <xdr:colOff>62865</xdr:colOff>
      <xdr:row>72</xdr:row>
      <xdr:rowOff>48431</xdr:rowOff>
    </xdr:to>
    <xdr:cxnSp macro="">
      <xdr:nvCxnSpPr>
        <xdr:cNvPr id="175" name="直線コネクタ 174"/>
        <xdr:cNvCxnSpPr/>
      </xdr:nvCxnSpPr>
      <xdr:spPr>
        <a:xfrm flipV="1">
          <a:off x="4633595" y="12145715"/>
          <a:ext cx="1270" cy="24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52258</xdr:rowOff>
    </xdr:from>
    <xdr:ext cx="599010" cy="259045"/>
    <xdr:sp macro="" textlink="">
      <xdr:nvSpPr>
        <xdr:cNvPr id="176" name="民生費最小値テキスト"/>
        <xdr:cNvSpPr txBox="1"/>
      </xdr:nvSpPr>
      <xdr:spPr>
        <a:xfrm>
          <a:off x="4686300" y="1239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48431</xdr:rowOff>
    </xdr:from>
    <xdr:to>
      <xdr:col>24</xdr:col>
      <xdr:colOff>152400</xdr:colOff>
      <xdr:row>72</xdr:row>
      <xdr:rowOff>48431</xdr:rowOff>
    </xdr:to>
    <xdr:cxnSp macro="">
      <xdr:nvCxnSpPr>
        <xdr:cNvPr id="177" name="直線コネクタ 176"/>
        <xdr:cNvCxnSpPr/>
      </xdr:nvCxnSpPr>
      <xdr:spPr>
        <a:xfrm>
          <a:off x="4546600" y="123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90892</xdr:rowOff>
    </xdr:from>
    <xdr:ext cx="599010" cy="259045"/>
    <xdr:sp macro="" textlink="">
      <xdr:nvSpPr>
        <xdr:cNvPr id="178" name="民生費最大値テキスト"/>
        <xdr:cNvSpPr txBox="1"/>
      </xdr:nvSpPr>
      <xdr:spPr>
        <a:xfrm>
          <a:off x="4686300" y="11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144215</xdr:rowOff>
    </xdr:from>
    <xdr:to>
      <xdr:col>24</xdr:col>
      <xdr:colOff>152400</xdr:colOff>
      <xdr:row>70</xdr:row>
      <xdr:rowOff>144215</xdr:rowOff>
    </xdr:to>
    <xdr:cxnSp macro="">
      <xdr:nvCxnSpPr>
        <xdr:cNvPr id="179" name="直線コネクタ 178"/>
        <xdr:cNvCxnSpPr/>
      </xdr:nvCxnSpPr>
      <xdr:spPr>
        <a:xfrm>
          <a:off x="4546600" y="1214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47631</xdr:rowOff>
    </xdr:from>
    <xdr:to>
      <xdr:col>24</xdr:col>
      <xdr:colOff>63500</xdr:colOff>
      <xdr:row>76</xdr:row>
      <xdr:rowOff>71462</xdr:rowOff>
    </xdr:to>
    <xdr:cxnSp macro="">
      <xdr:nvCxnSpPr>
        <xdr:cNvPr id="180" name="直線コネクタ 179"/>
        <xdr:cNvCxnSpPr/>
      </xdr:nvCxnSpPr>
      <xdr:spPr>
        <a:xfrm flipV="1">
          <a:off x="3797300" y="12220581"/>
          <a:ext cx="838200" cy="88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38758</xdr:rowOff>
    </xdr:from>
    <xdr:ext cx="599010" cy="259045"/>
    <xdr:sp macro="" textlink="">
      <xdr:nvSpPr>
        <xdr:cNvPr id="181" name="民生費平均値テキスト"/>
        <xdr:cNvSpPr txBox="1"/>
      </xdr:nvSpPr>
      <xdr:spPr>
        <a:xfrm>
          <a:off x="4686300" y="12211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30207</xdr:rowOff>
    </xdr:from>
    <xdr:to>
      <xdr:col>24</xdr:col>
      <xdr:colOff>114300</xdr:colOff>
      <xdr:row>71</xdr:row>
      <xdr:rowOff>131807</xdr:rowOff>
    </xdr:to>
    <xdr:sp macro="" textlink="">
      <xdr:nvSpPr>
        <xdr:cNvPr id="182" name="フローチャート: 判断 181"/>
        <xdr:cNvSpPr/>
      </xdr:nvSpPr>
      <xdr:spPr>
        <a:xfrm>
          <a:off x="4584700" y="122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71462</xdr:rowOff>
    </xdr:from>
    <xdr:to>
      <xdr:col>19</xdr:col>
      <xdr:colOff>177800</xdr:colOff>
      <xdr:row>77</xdr:row>
      <xdr:rowOff>17884</xdr:rowOff>
    </xdr:to>
    <xdr:cxnSp macro="">
      <xdr:nvCxnSpPr>
        <xdr:cNvPr id="183" name="直線コネクタ 182"/>
        <xdr:cNvCxnSpPr/>
      </xdr:nvCxnSpPr>
      <xdr:spPr>
        <a:xfrm flipV="1">
          <a:off x="2908300" y="13101662"/>
          <a:ext cx="889000" cy="11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103160</xdr:rowOff>
    </xdr:from>
    <xdr:to>
      <xdr:col>20</xdr:col>
      <xdr:colOff>38100</xdr:colOff>
      <xdr:row>77</xdr:row>
      <xdr:rowOff>33310</xdr:rowOff>
    </xdr:to>
    <xdr:sp macro="" textlink="">
      <xdr:nvSpPr>
        <xdr:cNvPr id="184" name="フローチャート: 判断 183"/>
        <xdr:cNvSpPr/>
      </xdr:nvSpPr>
      <xdr:spPr>
        <a:xfrm>
          <a:off x="3746500" y="1313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24437</xdr:rowOff>
    </xdr:from>
    <xdr:ext cx="599010" cy="259045"/>
    <xdr:sp macro="" textlink="">
      <xdr:nvSpPr>
        <xdr:cNvPr id="185" name="テキスト ボックス 184"/>
        <xdr:cNvSpPr txBox="1"/>
      </xdr:nvSpPr>
      <xdr:spPr>
        <a:xfrm>
          <a:off x="3497795" y="132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17884</xdr:rowOff>
    </xdr:from>
    <xdr:to>
      <xdr:col>15</xdr:col>
      <xdr:colOff>50800</xdr:colOff>
      <xdr:row>78</xdr:row>
      <xdr:rowOff>58119</xdr:rowOff>
    </xdr:to>
    <xdr:cxnSp macro="">
      <xdr:nvCxnSpPr>
        <xdr:cNvPr id="186" name="直線コネクタ 185"/>
        <xdr:cNvCxnSpPr/>
      </xdr:nvCxnSpPr>
      <xdr:spPr>
        <a:xfrm flipV="1">
          <a:off x="2019300" y="13219534"/>
          <a:ext cx="889000" cy="2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27663</xdr:rowOff>
    </xdr:from>
    <xdr:to>
      <xdr:col>15</xdr:col>
      <xdr:colOff>101600</xdr:colOff>
      <xdr:row>77</xdr:row>
      <xdr:rowOff>129263</xdr:rowOff>
    </xdr:to>
    <xdr:sp macro="" textlink="">
      <xdr:nvSpPr>
        <xdr:cNvPr id="187" name="フローチャート: 判断 186"/>
        <xdr:cNvSpPr/>
      </xdr:nvSpPr>
      <xdr:spPr>
        <a:xfrm>
          <a:off x="2857500" y="1322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120390</xdr:rowOff>
    </xdr:from>
    <xdr:ext cx="599010" cy="259045"/>
    <xdr:sp macro="" textlink="">
      <xdr:nvSpPr>
        <xdr:cNvPr id="188" name="テキスト ボックス 187"/>
        <xdr:cNvSpPr txBox="1"/>
      </xdr:nvSpPr>
      <xdr:spPr>
        <a:xfrm>
          <a:off x="2608795" y="1332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119869</xdr:rowOff>
    </xdr:from>
    <xdr:to>
      <xdr:col>10</xdr:col>
      <xdr:colOff>114300</xdr:colOff>
      <xdr:row>78</xdr:row>
      <xdr:rowOff>58119</xdr:rowOff>
    </xdr:to>
    <xdr:cxnSp macro="">
      <xdr:nvCxnSpPr>
        <xdr:cNvPr id="189" name="直線コネクタ 188"/>
        <xdr:cNvCxnSpPr/>
      </xdr:nvCxnSpPr>
      <xdr:spPr>
        <a:xfrm>
          <a:off x="1130300" y="13321519"/>
          <a:ext cx="889000" cy="1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52896</xdr:rowOff>
    </xdr:from>
    <xdr:to>
      <xdr:col>10</xdr:col>
      <xdr:colOff>165100</xdr:colOff>
      <xdr:row>78</xdr:row>
      <xdr:rowOff>154496</xdr:rowOff>
    </xdr:to>
    <xdr:sp macro="" textlink="">
      <xdr:nvSpPr>
        <xdr:cNvPr id="190" name="フローチャート: 判断 189"/>
        <xdr:cNvSpPr/>
      </xdr:nvSpPr>
      <xdr:spPr>
        <a:xfrm>
          <a:off x="1968500" y="134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145623</xdr:rowOff>
    </xdr:from>
    <xdr:ext cx="599010" cy="259045"/>
    <xdr:sp macro="" textlink="">
      <xdr:nvSpPr>
        <xdr:cNvPr id="191" name="テキスト ボックス 190"/>
        <xdr:cNvSpPr txBox="1"/>
      </xdr:nvSpPr>
      <xdr:spPr>
        <a:xfrm>
          <a:off x="1719795" y="135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90329</xdr:rowOff>
    </xdr:from>
    <xdr:to>
      <xdr:col>6</xdr:col>
      <xdr:colOff>38100</xdr:colOff>
      <xdr:row>79</xdr:row>
      <xdr:rowOff>20479</xdr:rowOff>
    </xdr:to>
    <xdr:sp macro="" textlink="">
      <xdr:nvSpPr>
        <xdr:cNvPr id="192" name="フローチャート: 判断 191"/>
        <xdr:cNvSpPr/>
      </xdr:nvSpPr>
      <xdr:spPr>
        <a:xfrm>
          <a:off x="1079500" y="134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11606</xdr:rowOff>
    </xdr:from>
    <xdr:ext cx="599010" cy="259045"/>
    <xdr:sp macro="" textlink="">
      <xdr:nvSpPr>
        <xdr:cNvPr id="193" name="テキスト ボックス 192"/>
        <xdr:cNvSpPr txBox="1"/>
      </xdr:nvSpPr>
      <xdr:spPr>
        <a:xfrm>
          <a:off x="830795" y="135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168281</xdr:rowOff>
    </xdr:from>
    <xdr:to>
      <xdr:col>24</xdr:col>
      <xdr:colOff>114300</xdr:colOff>
      <xdr:row>71</xdr:row>
      <xdr:rowOff>98431</xdr:rowOff>
    </xdr:to>
    <xdr:sp macro="" textlink="">
      <xdr:nvSpPr>
        <xdr:cNvPr id="199" name="楕円 198"/>
        <xdr:cNvSpPr/>
      </xdr:nvSpPr>
      <xdr:spPr>
        <a:xfrm>
          <a:off x="4584700" y="121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83208</xdr:rowOff>
    </xdr:from>
    <xdr:ext cx="599010" cy="259045"/>
    <xdr:sp macro="" textlink="">
      <xdr:nvSpPr>
        <xdr:cNvPr id="200" name="民生費該当値テキスト"/>
        <xdr:cNvSpPr txBox="1"/>
      </xdr:nvSpPr>
      <xdr:spPr>
        <a:xfrm>
          <a:off x="4686300" y="1208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20662</xdr:rowOff>
    </xdr:from>
    <xdr:to>
      <xdr:col>20</xdr:col>
      <xdr:colOff>38100</xdr:colOff>
      <xdr:row>76</xdr:row>
      <xdr:rowOff>122262</xdr:rowOff>
    </xdr:to>
    <xdr:sp macro="" textlink="">
      <xdr:nvSpPr>
        <xdr:cNvPr id="201" name="楕円 200"/>
        <xdr:cNvSpPr/>
      </xdr:nvSpPr>
      <xdr:spPr>
        <a:xfrm>
          <a:off x="3746500" y="130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138790</xdr:rowOff>
    </xdr:from>
    <xdr:ext cx="599010" cy="259045"/>
    <xdr:sp macro="" textlink="">
      <xdr:nvSpPr>
        <xdr:cNvPr id="202" name="テキスト ボックス 201"/>
        <xdr:cNvSpPr txBox="1"/>
      </xdr:nvSpPr>
      <xdr:spPr>
        <a:xfrm>
          <a:off x="3497795" y="128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138534</xdr:rowOff>
    </xdr:from>
    <xdr:to>
      <xdr:col>15</xdr:col>
      <xdr:colOff>101600</xdr:colOff>
      <xdr:row>77</xdr:row>
      <xdr:rowOff>68684</xdr:rowOff>
    </xdr:to>
    <xdr:sp macro="" textlink="">
      <xdr:nvSpPr>
        <xdr:cNvPr id="203" name="楕円 202"/>
        <xdr:cNvSpPr/>
      </xdr:nvSpPr>
      <xdr:spPr>
        <a:xfrm>
          <a:off x="2857500" y="131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85212</xdr:rowOff>
    </xdr:from>
    <xdr:ext cx="599010" cy="259045"/>
    <xdr:sp macro="" textlink="">
      <xdr:nvSpPr>
        <xdr:cNvPr id="204" name="テキスト ボックス 203"/>
        <xdr:cNvSpPr txBox="1"/>
      </xdr:nvSpPr>
      <xdr:spPr>
        <a:xfrm>
          <a:off x="2608795" y="129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7319</xdr:rowOff>
    </xdr:from>
    <xdr:to>
      <xdr:col>10</xdr:col>
      <xdr:colOff>165100</xdr:colOff>
      <xdr:row>78</xdr:row>
      <xdr:rowOff>108919</xdr:rowOff>
    </xdr:to>
    <xdr:sp macro="" textlink="">
      <xdr:nvSpPr>
        <xdr:cNvPr id="205" name="楕円 204"/>
        <xdr:cNvSpPr/>
      </xdr:nvSpPr>
      <xdr:spPr>
        <a:xfrm>
          <a:off x="1968500" y="1338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125446</xdr:rowOff>
    </xdr:from>
    <xdr:ext cx="599010" cy="259045"/>
    <xdr:sp macro="" textlink="">
      <xdr:nvSpPr>
        <xdr:cNvPr id="206" name="テキスト ボックス 205"/>
        <xdr:cNvSpPr txBox="1"/>
      </xdr:nvSpPr>
      <xdr:spPr>
        <a:xfrm>
          <a:off x="1719795" y="1315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69069</xdr:rowOff>
    </xdr:from>
    <xdr:to>
      <xdr:col>6</xdr:col>
      <xdr:colOff>38100</xdr:colOff>
      <xdr:row>77</xdr:row>
      <xdr:rowOff>170669</xdr:rowOff>
    </xdr:to>
    <xdr:sp macro="" textlink="">
      <xdr:nvSpPr>
        <xdr:cNvPr id="207" name="楕円 206"/>
        <xdr:cNvSpPr/>
      </xdr:nvSpPr>
      <xdr:spPr>
        <a:xfrm>
          <a:off x="1079500" y="132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15746</xdr:rowOff>
    </xdr:from>
    <xdr:ext cx="599010" cy="259045"/>
    <xdr:sp macro="" textlink="">
      <xdr:nvSpPr>
        <xdr:cNvPr id="208" name="テキスト ボックス 207"/>
        <xdr:cNvSpPr txBox="1"/>
      </xdr:nvSpPr>
      <xdr:spPr>
        <a:xfrm>
          <a:off x="830795" y="130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14474</xdr:rowOff>
    </xdr:from>
    <xdr:to>
      <xdr:col>24</xdr:col>
      <xdr:colOff>62865</xdr:colOff>
      <xdr:row>95</xdr:row>
      <xdr:rowOff>8804</xdr:rowOff>
    </xdr:to>
    <xdr:cxnSp macro="">
      <xdr:nvCxnSpPr>
        <xdr:cNvPr id="231" name="直線コネクタ 230"/>
        <xdr:cNvCxnSpPr/>
      </xdr:nvCxnSpPr>
      <xdr:spPr>
        <a:xfrm flipV="1">
          <a:off x="4633595" y="15444974"/>
          <a:ext cx="1270" cy="85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12631</xdr:rowOff>
    </xdr:from>
    <xdr:ext cx="534377" cy="259045"/>
    <xdr:sp macro="" textlink="">
      <xdr:nvSpPr>
        <xdr:cNvPr id="232" name="衛生費最小値テキスト"/>
        <xdr:cNvSpPr txBox="1"/>
      </xdr:nvSpPr>
      <xdr:spPr>
        <a:xfrm>
          <a:off x="4686300" y="163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8804</xdr:rowOff>
    </xdr:from>
    <xdr:to>
      <xdr:col>24</xdr:col>
      <xdr:colOff>152400</xdr:colOff>
      <xdr:row>95</xdr:row>
      <xdr:rowOff>8804</xdr:rowOff>
    </xdr:to>
    <xdr:cxnSp macro="">
      <xdr:nvCxnSpPr>
        <xdr:cNvPr id="233" name="直線コネクタ 232"/>
        <xdr:cNvCxnSpPr/>
      </xdr:nvCxnSpPr>
      <xdr:spPr>
        <a:xfrm>
          <a:off x="4546600" y="1629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132601</xdr:rowOff>
    </xdr:from>
    <xdr:ext cx="534377" cy="259045"/>
    <xdr:sp macro="" textlink="">
      <xdr:nvSpPr>
        <xdr:cNvPr id="234" name="衛生費最大値テキスト"/>
        <xdr:cNvSpPr txBox="1"/>
      </xdr:nvSpPr>
      <xdr:spPr>
        <a:xfrm>
          <a:off x="4686300" y="152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14474</xdr:rowOff>
    </xdr:from>
    <xdr:to>
      <xdr:col>24</xdr:col>
      <xdr:colOff>152400</xdr:colOff>
      <xdr:row>90</xdr:row>
      <xdr:rowOff>14474</xdr:rowOff>
    </xdr:to>
    <xdr:cxnSp macro="">
      <xdr:nvCxnSpPr>
        <xdr:cNvPr id="235" name="直線コネクタ 234"/>
        <xdr:cNvCxnSpPr/>
      </xdr:nvCxnSpPr>
      <xdr:spPr>
        <a:xfrm>
          <a:off x="4546600" y="1544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8804</xdr:rowOff>
    </xdr:from>
    <xdr:to>
      <xdr:col>24</xdr:col>
      <xdr:colOff>63500</xdr:colOff>
      <xdr:row>96</xdr:row>
      <xdr:rowOff>130465</xdr:rowOff>
    </xdr:to>
    <xdr:cxnSp macro="">
      <xdr:nvCxnSpPr>
        <xdr:cNvPr id="236" name="直線コネクタ 235"/>
        <xdr:cNvCxnSpPr/>
      </xdr:nvCxnSpPr>
      <xdr:spPr>
        <a:xfrm flipV="1">
          <a:off x="3797300" y="16296554"/>
          <a:ext cx="8382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61303</xdr:rowOff>
    </xdr:from>
    <xdr:ext cx="534377" cy="259045"/>
    <xdr:sp macro="" textlink="">
      <xdr:nvSpPr>
        <xdr:cNvPr id="237" name="衛生費平均値テキスト"/>
        <xdr:cNvSpPr txBox="1"/>
      </xdr:nvSpPr>
      <xdr:spPr>
        <a:xfrm>
          <a:off x="4686300" y="1566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38426</xdr:rowOff>
    </xdr:from>
    <xdr:to>
      <xdr:col>24</xdr:col>
      <xdr:colOff>114300</xdr:colOff>
      <xdr:row>92</xdr:row>
      <xdr:rowOff>140026</xdr:rowOff>
    </xdr:to>
    <xdr:sp macro="" textlink="">
      <xdr:nvSpPr>
        <xdr:cNvPr id="238" name="フローチャート: 判断 237"/>
        <xdr:cNvSpPr/>
      </xdr:nvSpPr>
      <xdr:spPr>
        <a:xfrm>
          <a:off x="4584700" y="1581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130465</xdr:rowOff>
    </xdr:from>
    <xdr:to>
      <xdr:col>19</xdr:col>
      <xdr:colOff>177800</xdr:colOff>
      <xdr:row>97</xdr:row>
      <xdr:rowOff>391</xdr:rowOff>
    </xdr:to>
    <xdr:cxnSp macro="">
      <xdr:nvCxnSpPr>
        <xdr:cNvPr id="239" name="直線コネクタ 238"/>
        <xdr:cNvCxnSpPr/>
      </xdr:nvCxnSpPr>
      <xdr:spPr>
        <a:xfrm flipV="1">
          <a:off x="2908300" y="16589665"/>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99324</xdr:rowOff>
    </xdr:from>
    <xdr:to>
      <xdr:col>20</xdr:col>
      <xdr:colOff>38100</xdr:colOff>
      <xdr:row>97</xdr:row>
      <xdr:rowOff>29474</xdr:rowOff>
    </xdr:to>
    <xdr:sp macro="" textlink="">
      <xdr:nvSpPr>
        <xdr:cNvPr id="240" name="フローチャート: 判断 239"/>
        <xdr:cNvSpPr/>
      </xdr:nvSpPr>
      <xdr:spPr>
        <a:xfrm>
          <a:off x="3746500" y="1655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20601</xdr:rowOff>
    </xdr:from>
    <xdr:ext cx="534377" cy="259045"/>
    <xdr:sp macro="" textlink="">
      <xdr:nvSpPr>
        <xdr:cNvPr id="241" name="テキスト ボックス 240"/>
        <xdr:cNvSpPr txBox="1"/>
      </xdr:nvSpPr>
      <xdr:spPr>
        <a:xfrm>
          <a:off x="3530111"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391</xdr:rowOff>
    </xdr:from>
    <xdr:to>
      <xdr:col>15</xdr:col>
      <xdr:colOff>50800</xdr:colOff>
      <xdr:row>97</xdr:row>
      <xdr:rowOff>3728</xdr:rowOff>
    </xdr:to>
    <xdr:cxnSp macro="">
      <xdr:nvCxnSpPr>
        <xdr:cNvPr id="242" name="直線コネクタ 241"/>
        <xdr:cNvCxnSpPr/>
      </xdr:nvCxnSpPr>
      <xdr:spPr>
        <a:xfrm flipV="1">
          <a:off x="2019300" y="16631041"/>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13325</xdr:rowOff>
    </xdr:from>
    <xdr:to>
      <xdr:col>15</xdr:col>
      <xdr:colOff>101600</xdr:colOff>
      <xdr:row>97</xdr:row>
      <xdr:rowOff>114925</xdr:rowOff>
    </xdr:to>
    <xdr:sp macro="" textlink="">
      <xdr:nvSpPr>
        <xdr:cNvPr id="243" name="フローチャート: 判断 242"/>
        <xdr:cNvSpPr/>
      </xdr:nvSpPr>
      <xdr:spPr>
        <a:xfrm>
          <a:off x="2857500" y="1664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44" name="テキスト ボックス 243"/>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49678</xdr:rowOff>
    </xdr:from>
    <xdr:to>
      <xdr:col>10</xdr:col>
      <xdr:colOff>114300</xdr:colOff>
      <xdr:row>97</xdr:row>
      <xdr:rowOff>3728</xdr:rowOff>
    </xdr:to>
    <xdr:cxnSp macro="">
      <xdr:nvCxnSpPr>
        <xdr:cNvPr id="245" name="直線コネクタ 244"/>
        <xdr:cNvCxnSpPr/>
      </xdr:nvCxnSpPr>
      <xdr:spPr>
        <a:xfrm>
          <a:off x="1130300" y="16337428"/>
          <a:ext cx="889000" cy="29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114503</xdr:rowOff>
    </xdr:from>
    <xdr:to>
      <xdr:col>10</xdr:col>
      <xdr:colOff>165100</xdr:colOff>
      <xdr:row>97</xdr:row>
      <xdr:rowOff>44653</xdr:rowOff>
    </xdr:to>
    <xdr:sp macro="" textlink="">
      <xdr:nvSpPr>
        <xdr:cNvPr id="246" name="フローチャート: 判断 245"/>
        <xdr:cNvSpPr/>
      </xdr:nvSpPr>
      <xdr:spPr>
        <a:xfrm>
          <a:off x="1968500" y="1657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61180</xdr:rowOff>
    </xdr:from>
    <xdr:ext cx="534377" cy="259045"/>
    <xdr:sp macro="" textlink="">
      <xdr:nvSpPr>
        <xdr:cNvPr id="247" name="テキスト ボックス 246"/>
        <xdr:cNvSpPr txBox="1"/>
      </xdr:nvSpPr>
      <xdr:spPr>
        <a:xfrm>
          <a:off x="1752111" y="1634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8" name="フローチャート: 判断 247"/>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70710</xdr:rowOff>
    </xdr:from>
    <xdr:ext cx="534377" cy="259045"/>
    <xdr:sp macro="" textlink="">
      <xdr:nvSpPr>
        <xdr:cNvPr id="249" name="テキスト ボックス 248"/>
        <xdr:cNvSpPr txBox="1"/>
      </xdr:nvSpPr>
      <xdr:spPr>
        <a:xfrm>
          <a:off x="863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129454</xdr:rowOff>
    </xdr:from>
    <xdr:to>
      <xdr:col>24</xdr:col>
      <xdr:colOff>114300</xdr:colOff>
      <xdr:row>95</xdr:row>
      <xdr:rowOff>59604</xdr:rowOff>
    </xdr:to>
    <xdr:sp macro="" textlink="">
      <xdr:nvSpPr>
        <xdr:cNvPr id="255" name="楕円 254"/>
        <xdr:cNvSpPr/>
      </xdr:nvSpPr>
      <xdr:spPr>
        <a:xfrm>
          <a:off x="4584700" y="162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44381</xdr:rowOff>
    </xdr:from>
    <xdr:ext cx="534377" cy="259045"/>
    <xdr:sp macro="" textlink="">
      <xdr:nvSpPr>
        <xdr:cNvPr id="256" name="衛生費該当値テキスト"/>
        <xdr:cNvSpPr txBox="1"/>
      </xdr:nvSpPr>
      <xdr:spPr>
        <a:xfrm>
          <a:off x="4686300" y="1616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79665</xdr:rowOff>
    </xdr:from>
    <xdr:to>
      <xdr:col>20</xdr:col>
      <xdr:colOff>38100</xdr:colOff>
      <xdr:row>97</xdr:row>
      <xdr:rowOff>9815</xdr:rowOff>
    </xdr:to>
    <xdr:sp macro="" textlink="">
      <xdr:nvSpPr>
        <xdr:cNvPr id="257" name="楕円 256"/>
        <xdr:cNvSpPr/>
      </xdr:nvSpPr>
      <xdr:spPr>
        <a:xfrm>
          <a:off x="3746500" y="165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26342</xdr:rowOff>
    </xdr:from>
    <xdr:ext cx="534377" cy="259045"/>
    <xdr:sp macro="" textlink="">
      <xdr:nvSpPr>
        <xdr:cNvPr id="258" name="テキスト ボックス 257"/>
        <xdr:cNvSpPr txBox="1"/>
      </xdr:nvSpPr>
      <xdr:spPr>
        <a:xfrm>
          <a:off x="3530111" y="1631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121041</xdr:rowOff>
    </xdr:from>
    <xdr:to>
      <xdr:col>15</xdr:col>
      <xdr:colOff>101600</xdr:colOff>
      <xdr:row>97</xdr:row>
      <xdr:rowOff>51191</xdr:rowOff>
    </xdr:to>
    <xdr:sp macro="" textlink="">
      <xdr:nvSpPr>
        <xdr:cNvPr id="259" name="楕円 258"/>
        <xdr:cNvSpPr/>
      </xdr:nvSpPr>
      <xdr:spPr>
        <a:xfrm>
          <a:off x="2857500" y="165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67718</xdr:rowOff>
    </xdr:from>
    <xdr:ext cx="534377" cy="259045"/>
    <xdr:sp macro="" textlink="">
      <xdr:nvSpPr>
        <xdr:cNvPr id="260" name="テキスト ボックス 259"/>
        <xdr:cNvSpPr txBox="1"/>
      </xdr:nvSpPr>
      <xdr:spPr>
        <a:xfrm>
          <a:off x="2641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124378</xdr:rowOff>
    </xdr:from>
    <xdr:to>
      <xdr:col>10</xdr:col>
      <xdr:colOff>165100</xdr:colOff>
      <xdr:row>97</xdr:row>
      <xdr:rowOff>54528</xdr:rowOff>
    </xdr:to>
    <xdr:sp macro="" textlink="">
      <xdr:nvSpPr>
        <xdr:cNvPr id="261" name="楕円 260"/>
        <xdr:cNvSpPr/>
      </xdr:nvSpPr>
      <xdr:spPr>
        <a:xfrm>
          <a:off x="1968500" y="165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45655</xdr:rowOff>
    </xdr:from>
    <xdr:ext cx="534377" cy="259045"/>
    <xdr:sp macro="" textlink="">
      <xdr:nvSpPr>
        <xdr:cNvPr id="262" name="テキスト ボックス 261"/>
        <xdr:cNvSpPr txBox="1"/>
      </xdr:nvSpPr>
      <xdr:spPr>
        <a:xfrm>
          <a:off x="1752111" y="166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170328</xdr:rowOff>
    </xdr:from>
    <xdr:to>
      <xdr:col>6</xdr:col>
      <xdr:colOff>38100</xdr:colOff>
      <xdr:row>95</xdr:row>
      <xdr:rowOff>100478</xdr:rowOff>
    </xdr:to>
    <xdr:sp macro="" textlink="">
      <xdr:nvSpPr>
        <xdr:cNvPr id="263" name="楕円 262"/>
        <xdr:cNvSpPr/>
      </xdr:nvSpPr>
      <xdr:spPr>
        <a:xfrm>
          <a:off x="1079500" y="162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117005</xdr:rowOff>
    </xdr:from>
    <xdr:ext cx="534377" cy="259045"/>
    <xdr:sp macro="" textlink="">
      <xdr:nvSpPr>
        <xdr:cNvPr id="264" name="テキスト ボックス 263"/>
        <xdr:cNvSpPr txBox="1"/>
      </xdr:nvSpPr>
      <xdr:spPr>
        <a:xfrm>
          <a:off x="863111" y="1606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8" name="テキスト ボックス 277"/>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0" name="テキスト ボックス 279"/>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2" name="テキスト ボックス 281"/>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4" name="テキスト ボックス 283"/>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137795</xdr:rowOff>
    </xdr:from>
    <xdr:to>
      <xdr:col>54</xdr:col>
      <xdr:colOff>189865</xdr:colOff>
      <xdr:row>38</xdr:row>
      <xdr:rowOff>97790</xdr:rowOff>
    </xdr:to>
    <xdr:cxnSp macro="">
      <xdr:nvCxnSpPr>
        <xdr:cNvPr id="288" name="直線コネクタ 287"/>
        <xdr:cNvCxnSpPr/>
      </xdr:nvCxnSpPr>
      <xdr:spPr>
        <a:xfrm flipV="1">
          <a:off x="10475595" y="5281295"/>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101617</xdr:rowOff>
    </xdr:from>
    <xdr:ext cx="313932" cy="259045"/>
    <xdr:sp macro="" textlink="">
      <xdr:nvSpPr>
        <xdr:cNvPr id="289" name="労働費最小値テキスト"/>
        <xdr:cNvSpPr txBox="1"/>
      </xdr:nvSpPr>
      <xdr:spPr>
        <a:xfrm>
          <a:off x="10528300"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90" name="直線コネクタ 289"/>
        <xdr:cNvCxnSpPr/>
      </xdr:nvCxnSpPr>
      <xdr:spPr>
        <a:xfrm>
          <a:off x="10388600" y="66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84472</xdr:rowOff>
    </xdr:from>
    <xdr:ext cx="378565" cy="259045"/>
    <xdr:sp macro="" textlink="">
      <xdr:nvSpPr>
        <xdr:cNvPr id="291" name="労働費最大値テキスト"/>
        <xdr:cNvSpPr txBox="1"/>
      </xdr:nvSpPr>
      <xdr:spPr>
        <a:xfrm>
          <a:off x="10528300" y="505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137795</xdr:rowOff>
    </xdr:from>
    <xdr:to>
      <xdr:col>55</xdr:col>
      <xdr:colOff>88900</xdr:colOff>
      <xdr:row>30</xdr:row>
      <xdr:rowOff>137795</xdr:rowOff>
    </xdr:to>
    <xdr:cxnSp macro="">
      <xdr:nvCxnSpPr>
        <xdr:cNvPr id="292" name="直線コネクタ 291"/>
        <xdr:cNvCxnSpPr/>
      </xdr:nvCxnSpPr>
      <xdr:spPr>
        <a:xfrm>
          <a:off x="10388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137795</xdr:rowOff>
    </xdr:from>
    <xdr:to>
      <xdr:col>55</xdr:col>
      <xdr:colOff>0</xdr:colOff>
      <xdr:row>32</xdr:row>
      <xdr:rowOff>71120</xdr:rowOff>
    </xdr:to>
    <xdr:cxnSp macro="">
      <xdr:nvCxnSpPr>
        <xdr:cNvPr id="293" name="直線コネクタ 292"/>
        <xdr:cNvCxnSpPr/>
      </xdr:nvCxnSpPr>
      <xdr:spPr>
        <a:xfrm flipV="1">
          <a:off x="9639300" y="528129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80662</xdr:rowOff>
    </xdr:from>
    <xdr:ext cx="378565" cy="259045"/>
    <xdr:sp macro="" textlink="">
      <xdr:nvSpPr>
        <xdr:cNvPr id="294" name="労働費平均値テキスト"/>
        <xdr:cNvSpPr txBox="1"/>
      </xdr:nvSpPr>
      <xdr:spPr>
        <a:xfrm>
          <a:off x="10528300" y="59099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102235</xdr:rowOff>
    </xdr:from>
    <xdr:to>
      <xdr:col>55</xdr:col>
      <xdr:colOff>50800</xdr:colOff>
      <xdr:row>35</xdr:row>
      <xdr:rowOff>32385</xdr:rowOff>
    </xdr:to>
    <xdr:sp macro="" textlink="">
      <xdr:nvSpPr>
        <xdr:cNvPr id="295" name="フローチャート: 判断 294"/>
        <xdr:cNvSpPr/>
      </xdr:nvSpPr>
      <xdr:spPr>
        <a:xfrm>
          <a:off x="104267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71120</xdr:rowOff>
    </xdr:from>
    <xdr:to>
      <xdr:col>50</xdr:col>
      <xdr:colOff>114300</xdr:colOff>
      <xdr:row>32</xdr:row>
      <xdr:rowOff>149225</xdr:rowOff>
    </xdr:to>
    <xdr:cxnSp macro="">
      <xdr:nvCxnSpPr>
        <xdr:cNvPr id="296" name="直線コネクタ 295"/>
        <xdr:cNvCxnSpPr/>
      </xdr:nvCxnSpPr>
      <xdr:spPr>
        <a:xfrm flipV="1">
          <a:off x="8750300" y="55575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115570</xdr:rowOff>
    </xdr:from>
    <xdr:to>
      <xdr:col>50</xdr:col>
      <xdr:colOff>165100</xdr:colOff>
      <xdr:row>32</xdr:row>
      <xdr:rowOff>45720</xdr:rowOff>
    </xdr:to>
    <xdr:sp macro="" textlink="">
      <xdr:nvSpPr>
        <xdr:cNvPr id="297" name="フローチャート: 判断 296"/>
        <xdr:cNvSpPr/>
      </xdr:nvSpPr>
      <xdr:spPr>
        <a:xfrm>
          <a:off x="9588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62247</xdr:rowOff>
    </xdr:from>
    <xdr:ext cx="378565" cy="259045"/>
    <xdr:sp macro="" textlink="">
      <xdr:nvSpPr>
        <xdr:cNvPr id="298" name="テキスト ボックス 297"/>
        <xdr:cNvSpPr txBox="1"/>
      </xdr:nvSpPr>
      <xdr:spPr>
        <a:xfrm>
          <a:off x="9450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88265</xdr:rowOff>
    </xdr:from>
    <xdr:to>
      <xdr:col>45</xdr:col>
      <xdr:colOff>177800</xdr:colOff>
      <xdr:row>32</xdr:row>
      <xdr:rowOff>149225</xdr:rowOff>
    </xdr:to>
    <xdr:cxnSp macro="">
      <xdr:nvCxnSpPr>
        <xdr:cNvPr id="299" name="直線コネクタ 298"/>
        <xdr:cNvCxnSpPr/>
      </xdr:nvCxnSpPr>
      <xdr:spPr>
        <a:xfrm>
          <a:off x="7861300" y="557466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77470</xdr:rowOff>
    </xdr:from>
    <xdr:to>
      <xdr:col>46</xdr:col>
      <xdr:colOff>38100</xdr:colOff>
      <xdr:row>32</xdr:row>
      <xdr:rowOff>7620</xdr:rowOff>
    </xdr:to>
    <xdr:sp macro="" textlink="">
      <xdr:nvSpPr>
        <xdr:cNvPr id="300" name="フローチャート: 判断 299"/>
        <xdr:cNvSpPr/>
      </xdr:nvSpPr>
      <xdr:spPr>
        <a:xfrm>
          <a:off x="8699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24147</xdr:rowOff>
    </xdr:from>
    <xdr:ext cx="378565" cy="259045"/>
    <xdr:sp macro="" textlink="">
      <xdr:nvSpPr>
        <xdr:cNvPr id="301" name="テキスト ボックス 300"/>
        <xdr:cNvSpPr txBox="1"/>
      </xdr:nvSpPr>
      <xdr:spPr>
        <a:xfrm>
          <a:off x="8561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88265</xdr:rowOff>
    </xdr:from>
    <xdr:to>
      <xdr:col>41</xdr:col>
      <xdr:colOff>50800</xdr:colOff>
      <xdr:row>33</xdr:row>
      <xdr:rowOff>6350</xdr:rowOff>
    </xdr:to>
    <xdr:cxnSp macro="">
      <xdr:nvCxnSpPr>
        <xdr:cNvPr id="302" name="直線コネクタ 301"/>
        <xdr:cNvCxnSpPr/>
      </xdr:nvCxnSpPr>
      <xdr:spPr>
        <a:xfrm flipV="1">
          <a:off x="6972300" y="55746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92710</xdr:rowOff>
    </xdr:from>
    <xdr:to>
      <xdr:col>41</xdr:col>
      <xdr:colOff>101600</xdr:colOff>
      <xdr:row>32</xdr:row>
      <xdr:rowOff>22860</xdr:rowOff>
    </xdr:to>
    <xdr:sp macro="" textlink="">
      <xdr:nvSpPr>
        <xdr:cNvPr id="303" name="フローチャート: 判断 302"/>
        <xdr:cNvSpPr/>
      </xdr:nvSpPr>
      <xdr:spPr>
        <a:xfrm>
          <a:off x="7810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39387</xdr:rowOff>
    </xdr:from>
    <xdr:ext cx="378565" cy="259045"/>
    <xdr:sp macro="" textlink="">
      <xdr:nvSpPr>
        <xdr:cNvPr id="304" name="テキスト ボックス 303"/>
        <xdr:cNvSpPr txBox="1"/>
      </xdr:nvSpPr>
      <xdr:spPr>
        <a:xfrm>
          <a:off x="7672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159385</xdr:rowOff>
    </xdr:from>
    <xdr:to>
      <xdr:col>36</xdr:col>
      <xdr:colOff>165100</xdr:colOff>
      <xdr:row>32</xdr:row>
      <xdr:rowOff>89535</xdr:rowOff>
    </xdr:to>
    <xdr:sp macro="" textlink="">
      <xdr:nvSpPr>
        <xdr:cNvPr id="305" name="フローチャート: 判断 304"/>
        <xdr:cNvSpPr/>
      </xdr:nvSpPr>
      <xdr:spPr>
        <a:xfrm>
          <a:off x="6921500" y="54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106062</xdr:rowOff>
    </xdr:from>
    <xdr:ext cx="378565" cy="259045"/>
    <xdr:sp macro="" textlink="">
      <xdr:nvSpPr>
        <xdr:cNvPr id="306" name="テキスト ボックス 305"/>
        <xdr:cNvSpPr txBox="1"/>
      </xdr:nvSpPr>
      <xdr:spPr>
        <a:xfrm>
          <a:off x="6783017" y="524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86995</xdr:rowOff>
    </xdr:from>
    <xdr:to>
      <xdr:col>55</xdr:col>
      <xdr:colOff>50800</xdr:colOff>
      <xdr:row>31</xdr:row>
      <xdr:rowOff>17145</xdr:rowOff>
    </xdr:to>
    <xdr:sp macro="" textlink="">
      <xdr:nvSpPr>
        <xdr:cNvPr id="312" name="楕円 311"/>
        <xdr:cNvSpPr/>
      </xdr:nvSpPr>
      <xdr:spPr>
        <a:xfrm>
          <a:off x="10426700" y="52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40022</xdr:rowOff>
    </xdr:from>
    <xdr:ext cx="378565" cy="259045"/>
    <xdr:sp macro="" textlink="">
      <xdr:nvSpPr>
        <xdr:cNvPr id="313" name="労働費該当値テキスト"/>
        <xdr:cNvSpPr txBox="1"/>
      </xdr:nvSpPr>
      <xdr:spPr>
        <a:xfrm>
          <a:off x="10528300" y="518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20320</xdr:rowOff>
    </xdr:from>
    <xdr:to>
      <xdr:col>50</xdr:col>
      <xdr:colOff>165100</xdr:colOff>
      <xdr:row>32</xdr:row>
      <xdr:rowOff>121920</xdr:rowOff>
    </xdr:to>
    <xdr:sp macro="" textlink="">
      <xdr:nvSpPr>
        <xdr:cNvPr id="314" name="楕円 313"/>
        <xdr:cNvSpPr/>
      </xdr:nvSpPr>
      <xdr:spPr>
        <a:xfrm>
          <a:off x="958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113047</xdr:rowOff>
    </xdr:from>
    <xdr:ext cx="378565" cy="259045"/>
    <xdr:sp macro="" textlink="">
      <xdr:nvSpPr>
        <xdr:cNvPr id="315" name="テキスト ボックス 314"/>
        <xdr:cNvSpPr txBox="1"/>
      </xdr:nvSpPr>
      <xdr:spPr>
        <a:xfrm>
          <a:off x="9450017" y="5599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98425</xdr:rowOff>
    </xdr:from>
    <xdr:to>
      <xdr:col>46</xdr:col>
      <xdr:colOff>38100</xdr:colOff>
      <xdr:row>33</xdr:row>
      <xdr:rowOff>28575</xdr:rowOff>
    </xdr:to>
    <xdr:sp macro="" textlink="">
      <xdr:nvSpPr>
        <xdr:cNvPr id="316" name="楕円 315"/>
        <xdr:cNvSpPr/>
      </xdr:nvSpPr>
      <xdr:spPr>
        <a:xfrm>
          <a:off x="8699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19702</xdr:rowOff>
    </xdr:from>
    <xdr:ext cx="378565" cy="259045"/>
    <xdr:sp macro="" textlink="">
      <xdr:nvSpPr>
        <xdr:cNvPr id="317" name="テキスト ボックス 316"/>
        <xdr:cNvSpPr txBox="1"/>
      </xdr:nvSpPr>
      <xdr:spPr>
        <a:xfrm>
          <a:off x="8561017" y="567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37465</xdr:rowOff>
    </xdr:from>
    <xdr:to>
      <xdr:col>41</xdr:col>
      <xdr:colOff>101600</xdr:colOff>
      <xdr:row>32</xdr:row>
      <xdr:rowOff>139065</xdr:rowOff>
    </xdr:to>
    <xdr:sp macro="" textlink="">
      <xdr:nvSpPr>
        <xdr:cNvPr id="318" name="楕円 317"/>
        <xdr:cNvSpPr/>
      </xdr:nvSpPr>
      <xdr:spPr>
        <a:xfrm>
          <a:off x="7810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130192</xdr:rowOff>
    </xdr:from>
    <xdr:ext cx="378565" cy="259045"/>
    <xdr:sp macro="" textlink="">
      <xdr:nvSpPr>
        <xdr:cNvPr id="319" name="テキスト ボックス 318"/>
        <xdr:cNvSpPr txBox="1"/>
      </xdr:nvSpPr>
      <xdr:spPr>
        <a:xfrm>
          <a:off x="7672017" y="561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127000</xdr:rowOff>
    </xdr:from>
    <xdr:to>
      <xdr:col>36</xdr:col>
      <xdr:colOff>165100</xdr:colOff>
      <xdr:row>33</xdr:row>
      <xdr:rowOff>57150</xdr:rowOff>
    </xdr:to>
    <xdr:sp macro="" textlink="">
      <xdr:nvSpPr>
        <xdr:cNvPr id="320" name="楕円 319"/>
        <xdr:cNvSpPr/>
      </xdr:nvSpPr>
      <xdr:spPr>
        <a:xfrm>
          <a:off x="6921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48277</xdr:rowOff>
    </xdr:from>
    <xdr:ext cx="378565" cy="259045"/>
    <xdr:sp macro="" textlink="">
      <xdr:nvSpPr>
        <xdr:cNvPr id="321" name="テキスト ボックス 320"/>
        <xdr:cNvSpPr txBox="1"/>
      </xdr:nvSpPr>
      <xdr:spPr>
        <a:xfrm>
          <a:off x="6783017" y="5706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103261</xdr:rowOff>
    </xdr:from>
    <xdr:to>
      <xdr:col>54</xdr:col>
      <xdr:colOff>189865</xdr:colOff>
      <xdr:row>58</xdr:row>
      <xdr:rowOff>159817</xdr:rowOff>
    </xdr:to>
    <xdr:cxnSp macro="">
      <xdr:nvCxnSpPr>
        <xdr:cNvPr id="344" name="直線コネクタ 343"/>
        <xdr:cNvCxnSpPr/>
      </xdr:nvCxnSpPr>
      <xdr:spPr>
        <a:xfrm flipV="1">
          <a:off x="10475595" y="9361561"/>
          <a:ext cx="1270" cy="74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163644</xdr:rowOff>
    </xdr:from>
    <xdr:ext cx="469744" cy="259045"/>
    <xdr:sp macro="" textlink="">
      <xdr:nvSpPr>
        <xdr:cNvPr id="345" name="農林水産業費最小値テキスト"/>
        <xdr:cNvSpPr txBox="1"/>
      </xdr:nvSpPr>
      <xdr:spPr>
        <a:xfrm>
          <a:off x="10528300" y="101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159817</xdr:rowOff>
    </xdr:from>
    <xdr:to>
      <xdr:col>55</xdr:col>
      <xdr:colOff>88900</xdr:colOff>
      <xdr:row>58</xdr:row>
      <xdr:rowOff>159817</xdr:rowOff>
    </xdr:to>
    <xdr:cxnSp macro="">
      <xdr:nvCxnSpPr>
        <xdr:cNvPr id="346" name="直線コネクタ 345"/>
        <xdr:cNvCxnSpPr/>
      </xdr:nvCxnSpPr>
      <xdr:spPr>
        <a:xfrm>
          <a:off x="10388600" y="1010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49938</xdr:rowOff>
    </xdr:from>
    <xdr:ext cx="534377" cy="259045"/>
    <xdr:sp macro="" textlink="">
      <xdr:nvSpPr>
        <xdr:cNvPr id="347" name="農林水産業費最大値テキスト"/>
        <xdr:cNvSpPr txBox="1"/>
      </xdr:nvSpPr>
      <xdr:spPr>
        <a:xfrm>
          <a:off x="10528300" y="91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103261</xdr:rowOff>
    </xdr:from>
    <xdr:to>
      <xdr:col>55</xdr:col>
      <xdr:colOff>88900</xdr:colOff>
      <xdr:row>54</xdr:row>
      <xdr:rowOff>103261</xdr:rowOff>
    </xdr:to>
    <xdr:cxnSp macro="">
      <xdr:nvCxnSpPr>
        <xdr:cNvPr id="348" name="直線コネクタ 347"/>
        <xdr:cNvCxnSpPr/>
      </xdr:nvCxnSpPr>
      <xdr:spPr>
        <a:xfrm>
          <a:off x="10388600" y="936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103261</xdr:rowOff>
    </xdr:from>
    <xdr:to>
      <xdr:col>55</xdr:col>
      <xdr:colOff>0</xdr:colOff>
      <xdr:row>55</xdr:row>
      <xdr:rowOff>79852</xdr:rowOff>
    </xdr:to>
    <xdr:cxnSp macro="">
      <xdr:nvCxnSpPr>
        <xdr:cNvPr id="349" name="直線コネクタ 348"/>
        <xdr:cNvCxnSpPr/>
      </xdr:nvCxnSpPr>
      <xdr:spPr>
        <a:xfrm flipV="1">
          <a:off x="9639300" y="9361561"/>
          <a:ext cx="838200" cy="14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119539</xdr:rowOff>
    </xdr:from>
    <xdr:ext cx="534377" cy="259045"/>
    <xdr:sp macro="" textlink="">
      <xdr:nvSpPr>
        <xdr:cNvPr id="350" name="農林水産業費平均値テキスト"/>
        <xdr:cNvSpPr txBox="1"/>
      </xdr:nvSpPr>
      <xdr:spPr>
        <a:xfrm>
          <a:off x="10528300" y="954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141112</xdr:rowOff>
    </xdr:from>
    <xdr:to>
      <xdr:col>55</xdr:col>
      <xdr:colOff>50800</xdr:colOff>
      <xdr:row>56</xdr:row>
      <xdr:rowOff>71262</xdr:rowOff>
    </xdr:to>
    <xdr:sp macro="" textlink="">
      <xdr:nvSpPr>
        <xdr:cNvPr id="351" name="フローチャート: 判断 350"/>
        <xdr:cNvSpPr/>
      </xdr:nvSpPr>
      <xdr:spPr>
        <a:xfrm>
          <a:off x="10426700" y="95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123469</xdr:rowOff>
    </xdr:from>
    <xdr:to>
      <xdr:col>50</xdr:col>
      <xdr:colOff>114300</xdr:colOff>
      <xdr:row>55</xdr:row>
      <xdr:rowOff>79852</xdr:rowOff>
    </xdr:to>
    <xdr:cxnSp macro="">
      <xdr:nvCxnSpPr>
        <xdr:cNvPr id="352" name="直線コネクタ 351"/>
        <xdr:cNvCxnSpPr/>
      </xdr:nvCxnSpPr>
      <xdr:spPr>
        <a:xfrm>
          <a:off x="8750300" y="8867419"/>
          <a:ext cx="889000" cy="64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43318</xdr:rowOff>
    </xdr:from>
    <xdr:to>
      <xdr:col>50</xdr:col>
      <xdr:colOff>165100</xdr:colOff>
      <xdr:row>58</xdr:row>
      <xdr:rowOff>144918</xdr:rowOff>
    </xdr:to>
    <xdr:sp macro="" textlink="">
      <xdr:nvSpPr>
        <xdr:cNvPr id="353" name="フローチャート: 判断 352"/>
        <xdr:cNvSpPr/>
      </xdr:nvSpPr>
      <xdr:spPr>
        <a:xfrm>
          <a:off x="9588500" y="9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136045</xdr:rowOff>
    </xdr:from>
    <xdr:ext cx="534377" cy="259045"/>
    <xdr:sp macro="" textlink="">
      <xdr:nvSpPr>
        <xdr:cNvPr id="354" name="テキスト ボックス 353"/>
        <xdr:cNvSpPr txBox="1"/>
      </xdr:nvSpPr>
      <xdr:spPr>
        <a:xfrm>
          <a:off x="9372111" y="100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123469</xdr:rowOff>
    </xdr:from>
    <xdr:to>
      <xdr:col>45</xdr:col>
      <xdr:colOff>177800</xdr:colOff>
      <xdr:row>55</xdr:row>
      <xdr:rowOff>7615</xdr:rowOff>
    </xdr:to>
    <xdr:cxnSp macro="">
      <xdr:nvCxnSpPr>
        <xdr:cNvPr id="355" name="直線コネクタ 354"/>
        <xdr:cNvCxnSpPr/>
      </xdr:nvCxnSpPr>
      <xdr:spPr>
        <a:xfrm flipV="1">
          <a:off x="7861300" y="8867419"/>
          <a:ext cx="889000" cy="5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99690</xdr:rowOff>
    </xdr:from>
    <xdr:to>
      <xdr:col>46</xdr:col>
      <xdr:colOff>38100</xdr:colOff>
      <xdr:row>58</xdr:row>
      <xdr:rowOff>29840</xdr:rowOff>
    </xdr:to>
    <xdr:sp macro="" textlink="">
      <xdr:nvSpPr>
        <xdr:cNvPr id="356" name="フローチャート: 判断 355"/>
        <xdr:cNvSpPr/>
      </xdr:nvSpPr>
      <xdr:spPr>
        <a:xfrm>
          <a:off x="8699500" y="987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20967</xdr:rowOff>
    </xdr:from>
    <xdr:ext cx="534377" cy="259045"/>
    <xdr:sp macro="" textlink="">
      <xdr:nvSpPr>
        <xdr:cNvPr id="357" name="テキスト ボックス 356"/>
        <xdr:cNvSpPr txBox="1"/>
      </xdr:nvSpPr>
      <xdr:spPr>
        <a:xfrm>
          <a:off x="8483111" y="99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33538</xdr:rowOff>
    </xdr:from>
    <xdr:to>
      <xdr:col>41</xdr:col>
      <xdr:colOff>50800</xdr:colOff>
      <xdr:row>55</xdr:row>
      <xdr:rowOff>7615</xdr:rowOff>
    </xdr:to>
    <xdr:cxnSp macro="">
      <xdr:nvCxnSpPr>
        <xdr:cNvPr id="358" name="直線コネクタ 357"/>
        <xdr:cNvCxnSpPr/>
      </xdr:nvCxnSpPr>
      <xdr:spPr>
        <a:xfrm>
          <a:off x="6972300" y="9291838"/>
          <a:ext cx="889000" cy="1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52918</xdr:rowOff>
    </xdr:from>
    <xdr:to>
      <xdr:col>41</xdr:col>
      <xdr:colOff>101600</xdr:colOff>
      <xdr:row>58</xdr:row>
      <xdr:rowOff>154518</xdr:rowOff>
    </xdr:to>
    <xdr:sp macro="" textlink="">
      <xdr:nvSpPr>
        <xdr:cNvPr id="359" name="フローチャート: 判断 358"/>
        <xdr:cNvSpPr/>
      </xdr:nvSpPr>
      <xdr:spPr>
        <a:xfrm>
          <a:off x="7810500" y="999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145645</xdr:rowOff>
    </xdr:from>
    <xdr:ext cx="534377" cy="259045"/>
    <xdr:sp macro="" textlink="">
      <xdr:nvSpPr>
        <xdr:cNvPr id="360" name="テキスト ボックス 359"/>
        <xdr:cNvSpPr txBox="1"/>
      </xdr:nvSpPr>
      <xdr:spPr>
        <a:xfrm>
          <a:off x="7594111" y="1008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88854</xdr:rowOff>
    </xdr:from>
    <xdr:to>
      <xdr:col>36</xdr:col>
      <xdr:colOff>165100</xdr:colOff>
      <xdr:row>58</xdr:row>
      <xdr:rowOff>19004</xdr:rowOff>
    </xdr:to>
    <xdr:sp macro="" textlink="">
      <xdr:nvSpPr>
        <xdr:cNvPr id="361" name="フローチャート: 判断 360"/>
        <xdr:cNvSpPr/>
      </xdr:nvSpPr>
      <xdr:spPr>
        <a:xfrm>
          <a:off x="6921500" y="986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10131</xdr:rowOff>
    </xdr:from>
    <xdr:ext cx="534377" cy="259045"/>
    <xdr:sp macro="" textlink="">
      <xdr:nvSpPr>
        <xdr:cNvPr id="362" name="テキスト ボックス 361"/>
        <xdr:cNvSpPr txBox="1"/>
      </xdr:nvSpPr>
      <xdr:spPr>
        <a:xfrm>
          <a:off x="6705111" y="99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52461</xdr:rowOff>
    </xdr:from>
    <xdr:to>
      <xdr:col>55</xdr:col>
      <xdr:colOff>50800</xdr:colOff>
      <xdr:row>54</xdr:row>
      <xdr:rowOff>154061</xdr:rowOff>
    </xdr:to>
    <xdr:sp macro="" textlink="">
      <xdr:nvSpPr>
        <xdr:cNvPr id="368" name="楕円 367"/>
        <xdr:cNvSpPr/>
      </xdr:nvSpPr>
      <xdr:spPr>
        <a:xfrm>
          <a:off x="10426700" y="93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5488</xdr:rowOff>
    </xdr:from>
    <xdr:ext cx="534377" cy="259045"/>
    <xdr:sp macro="" textlink="">
      <xdr:nvSpPr>
        <xdr:cNvPr id="369" name="農林水産業費該当値テキスト"/>
        <xdr:cNvSpPr txBox="1"/>
      </xdr:nvSpPr>
      <xdr:spPr>
        <a:xfrm>
          <a:off x="10528300" y="92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29052</xdr:rowOff>
    </xdr:from>
    <xdr:to>
      <xdr:col>50</xdr:col>
      <xdr:colOff>165100</xdr:colOff>
      <xdr:row>55</xdr:row>
      <xdr:rowOff>130652</xdr:rowOff>
    </xdr:to>
    <xdr:sp macro="" textlink="">
      <xdr:nvSpPr>
        <xdr:cNvPr id="370" name="楕円 369"/>
        <xdr:cNvSpPr/>
      </xdr:nvSpPr>
      <xdr:spPr>
        <a:xfrm>
          <a:off x="9588500" y="94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147179</xdr:rowOff>
    </xdr:from>
    <xdr:ext cx="534377" cy="259045"/>
    <xdr:sp macro="" textlink="">
      <xdr:nvSpPr>
        <xdr:cNvPr id="371" name="テキスト ボックス 370"/>
        <xdr:cNvSpPr txBox="1"/>
      </xdr:nvSpPr>
      <xdr:spPr>
        <a:xfrm>
          <a:off x="9372111" y="92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72669</xdr:rowOff>
    </xdr:from>
    <xdr:to>
      <xdr:col>46</xdr:col>
      <xdr:colOff>38100</xdr:colOff>
      <xdr:row>52</xdr:row>
      <xdr:rowOff>2819</xdr:rowOff>
    </xdr:to>
    <xdr:sp macro="" textlink="">
      <xdr:nvSpPr>
        <xdr:cNvPr id="372" name="楕円 371"/>
        <xdr:cNvSpPr/>
      </xdr:nvSpPr>
      <xdr:spPr>
        <a:xfrm>
          <a:off x="8699500" y="88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19346</xdr:rowOff>
    </xdr:from>
    <xdr:ext cx="534377" cy="259045"/>
    <xdr:sp macro="" textlink="">
      <xdr:nvSpPr>
        <xdr:cNvPr id="373" name="テキスト ボックス 372"/>
        <xdr:cNvSpPr txBox="1"/>
      </xdr:nvSpPr>
      <xdr:spPr>
        <a:xfrm>
          <a:off x="8483111" y="859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128265</xdr:rowOff>
    </xdr:from>
    <xdr:to>
      <xdr:col>41</xdr:col>
      <xdr:colOff>101600</xdr:colOff>
      <xdr:row>55</xdr:row>
      <xdr:rowOff>58415</xdr:rowOff>
    </xdr:to>
    <xdr:sp macro="" textlink="">
      <xdr:nvSpPr>
        <xdr:cNvPr id="374" name="楕円 373"/>
        <xdr:cNvSpPr/>
      </xdr:nvSpPr>
      <xdr:spPr>
        <a:xfrm>
          <a:off x="7810500" y="938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74942</xdr:rowOff>
    </xdr:from>
    <xdr:ext cx="534377" cy="259045"/>
    <xdr:sp macro="" textlink="">
      <xdr:nvSpPr>
        <xdr:cNvPr id="375" name="テキスト ボックス 374"/>
        <xdr:cNvSpPr txBox="1"/>
      </xdr:nvSpPr>
      <xdr:spPr>
        <a:xfrm>
          <a:off x="7594111" y="916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154188</xdr:rowOff>
    </xdr:from>
    <xdr:to>
      <xdr:col>36</xdr:col>
      <xdr:colOff>165100</xdr:colOff>
      <xdr:row>54</xdr:row>
      <xdr:rowOff>84338</xdr:rowOff>
    </xdr:to>
    <xdr:sp macro="" textlink="">
      <xdr:nvSpPr>
        <xdr:cNvPr id="376" name="楕円 375"/>
        <xdr:cNvSpPr/>
      </xdr:nvSpPr>
      <xdr:spPr>
        <a:xfrm>
          <a:off x="6921500" y="924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100865</xdr:rowOff>
    </xdr:from>
    <xdr:ext cx="534377" cy="259045"/>
    <xdr:sp macro="" textlink="">
      <xdr:nvSpPr>
        <xdr:cNvPr id="377" name="テキスト ボックス 376"/>
        <xdr:cNvSpPr txBox="1"/>
      </xdr:nvSpPr>
      <xdr:spPr>
        <a:xfrm>
          <a:off x="6705111" y="9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120531</xdr:rowOff>
    </xdr:from>
    <xdr:to>
      <xdr:col>54</xdr:col>
      <xdr:colOff>189865</xdr:colOff>
      <xdr:row>76</xdr:row>
      <xdr:rowOff>112268</xdr:rowOff>
    </xdr:to>
    <xdr:cxnSp macro="">
      <xdr:nvCxnSpPr>
        <xdr:cNvPr id="404" name="直線コネクタ 403"/>
        <xdr:cNvCxnSpPr/>
      </xdr:nvCxnSpPr>
      <xdr:spPr>
        <a:xfrm flipV="1">
          <a:off x="10475595" y="12122031"/>
          <a:ext cx="1270" cy="10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116095</xdr:rowOff>
    </xdr:from>
    <xdr:ext cx="534377" cy="259045"/>
    <xdr:sp macro="" textlink="">
      <xdr:nvSpPr>
        <xdr:cNvPr id="405" name="商工費最小値テキスト"/>
        <xdr:cNvSpPr txBox="1"/>
      </xdr:nvSpPr>
      <xdr:spPr>
        <a:xfrm>
          <a:off x="10528300" y="131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112268</xdr:rowOff>
    </xdr:from>
    <xdr:to>
      <xdr:col>55</xdr:col>
      <xdr:colOff>88900</xdr:colOff>
      <xdr:row>76</xdr:row>
      <xdr:rowOff>112268</xdr:rowOff>
    </xdr:to>
    <xdr:cxnSp macro="">
      <xdr:nvCxnSpPr>
        <xdr:cNvPr id="406" name="直線コネクタ 405"/>
        <xdr:cNvCxnSpPr/>
      </xdr:nvCxnSpPr>
      <xdr:spPr>
        <a:xfrm>
          <a:off x="10388600" y="1314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67208</xdr:rowOff>
    </xdr:from>
    <xdr:ext cx="534377" cy="259045"/>
    <xdr:sp macro="" textlink="">
      <xdr:nvSpPr>
        <xdr:cNvPr id="407" name="商工費最大値テキスト"/>
        <xdr:cNvSpPr txBox="1"/>
      </xdr:nvSpPr>
      <xdr:spPr>
        <a:xfrm>
          <a:off x="10528300" y="1189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120531</xdr:rowOff>
    </xdr:from>
    <xdr:to>
      <xdr:col>55</xdr:col>
      <xdr:colOff>88900</xdr:colOff>
      <xdr:row>70</xdr:row>
      <xdr:rowOff>120531</xdr:rowOff>
    </xdr:to>
    <xdr:cxnSp macro="">
      <xdr:nvCxnSpPr>
        <xdr:cNvPr id="408" name="直線コネクタ 407"/>
        <xdr:cNvCxnSpPr/>
      </xdr:nvCxnSpPr>
      <xdr:spPr>
        <a:xfrm>
          <a:off x="10388600" y="1212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138655</xdr:rowOff>
    </xdr:from>
    <xdr:to>
      <xdr:col>55</xdr:col>
      <xdr:colOff>0</xdr:colOff>
      <xdr:row>73</xdr:row>
      <xdr:rowOff>23082</xdr:rowOff>
    </xdr:to>
    <xdr:cxnSp macro="">
      <xdr:nvCxnSpPr>
        <xdr:cNvPr id="409" name="直線コネクタ 408"/>
        <xdr:cNvCxnSpPr/>
      </xdr:nvCxnSpPr>
      <xdr:spPr>
        <a:xfrm>
          <a:off x="9639300" y="12483055"/>
          <a:ext cx="8382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16773</xdr:rowOff>
    </xdr:from>
    <xdr:ext cx="534377" cy="259045"/>
    <xdr:sp macro="" textlink="">
      <xdr:nvSpPr>
        <xdr:cNvPr id="410" name="商工費平均値テキスト"/>
        <xdr:cNvSpPr txBox="1"/>
      </xdr:nvSpPr>
      <xdr:spPr>
        <a:xfrm>
          <a:off x="10528300" y="12532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38346</xdr:rowOff>
    </xdr:from>
    <xdr:to>
      <xdr:col>55</xdr:col>
      <xdr:colOff>50800</xdr:colOff>
      <xdr:row>73</xdr:row>
      <xdr:rowOff>139946</xdr:rowOff>
    </xdr:to>
    <xdr:sp macro="" textlink="">
      <xdr:nvSpPr>
        <xdr:cNvPr id="411" name="フローチャート: 判断 410"/>
        <xdr:cNvSpPr/>
      </xdr:nvSpPr>
      <xdr:spPr>
        <a:xfrm>
          <a:off x="104267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138655</xdr:rowOff>
    </xdr:from>
    <xdr:to>
      <xdr:col>50</xdr:col>
      <xdr:colOff>114300</xdr:colOff>
      <xdr:row>73</xdr:row>
      <xdr:rowOff>164356</xdr:rowOff>
    </xdr:to>
    <xdr:cxnSp macro="">
      <xdr:nvCxnSpPr>
        <xdr:cNvPr id="412" name="直線コネクタ 411"/>
        <xdr:cNvCxnSpPr/>
      </xdr:nvCxnSpPr>
      <xdr:spPr>
        <a:xfrm flipV="1">
          <a:off x="8750300" y="12483055"/>
          <a:ext cx="889000" cy="19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72148</xdr:rowOff>
    </xdr:from>
    <xdr:to>
      <xdr:col>50</xdr:col>
      <xdr:colOff>165100</xdr:colOff>
      <xdr:row>77</xdr:row>
      <xdr:rowOff>2298</xdr:rowOff>
    </xdr:to>
    <xdr:sp macro="" textlink="">
      <xdr:nvSpPr>
        <xdr:cNvPr id="413" name="フローチャート: 判断 412"/>
        <xdr:cNvSpPr/>
      </xdr:nvSpPr>
      <xdr:spPr>
        <a:xfrm>
          <a:off x="9588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164875</xdr:rowOff>
    </xdr:from>
    <xdr:ext cx="534377" cy="259045"/>
    <xdr:sp macro="" textlink="">
      <xdr:nvSpPr>
        <xdr:cNvPr id="414" name="テキスト ボックス 413"/>
        <xdr:cNvSpPr txBox="1"/>
      </xdr:nvSpPr>
      <xdr:spPr>
        <a:xfrm>
          <a:off x="9372111" y="131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147211</xdr:rowOff>
    </xdr:from>
    <xdr:to>
      <xdr:col>45</xdr:col>
      <xdr:colOff>177800</xdr:colOff>
      <xdr:row>73</xdr:row>
      <xdr:rowOff>164356</xdr:rowOff>
    </xdr:to>
    <xdr:cxnSp macro="">
      <xdr:nvCxnSpPr>
        <xdr:cNvPr id="415" name="直線コネクタ 414"/>
        <xdr:cNvCxnSpPr/>
      </xdr:nvCxnSpPr>
      <xdr:spPr>
        <a:xfrm>
          <a:off x="7861300" y="1266306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56635</xdr:rowOff>
    </xdr:from>
    <xdr:to>
      <xdr:col>46</xdr:col>
      <xdr:colOff>38100</xdr:colOff>
      <xdr:row>78</xdr:row>
      <xdr:rowOff>158235</xdr:rowOff>
    </xdr:to>
    <xdr:sp macro="" textlink="">
      <xdr:nvSpPr>
        <xdr:cNvPr id="416" name="フローチャート: 判断 415"/>
        <xdr:cNvSpPr/>
      </xdr:nvSpPr>
      <xdr:spPr>
        <a:xfrm>
          <a:off x="8699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149362</xdr:rowOff>
    </xdr:from>
    <xdr:ext cx="534377" cy="259045"/>
    <xdr:sp macro="" textlink="">
      <xdr:nvSpPr>
        <xdr:cNvPr id="417" name="テキスト ボックス 416"/>
        <xdr:cNvSpPr txBox="1"/>
      </xdr:nvSpPr>
      <xdr:spPr>
        <a:xfrm>
          <a:off x="8483111" y="1352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41631</xdr:rowOff>
    </xdr:from>
    <xdr:to>
      <xdr:col>41</xdr:col>
      <xdr:colOff>50800</xdr:colOff>
      <xdr:row>73</xdr:row>
      <xdr:rowOff>147211</xdr:rowOff>
    </xdr:to>
    <xdr:cxnSp macro="">
      <xdr:nvCxnSpPr>
        <xdr:cNvPr id="418" name="直線コネクタ 417"/>
        <xdr:cNvCxnSpPr/>
      </xdr:nvCxnSpPr>
      <xdr:spPr>
        <a:xfrm>
          <a:off x="6972300" y="12557481"/>
          <a:ext cx="889000" cy="1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88737</xdr:rowOff>
    </xdr:from>
    <xdr:to>
      <xdr:col>41</xdr:col>
      <xdr:colOff>101600</xdr:colOff>
      <xdr:row>79</xdr:row>
      <xdr:rowOff>18887</xdr:rowOff>
    </xdr:to>
    <xdr:sp macro="" textlink="">
      <xdr:nvSpPr>
        <xdr:cNvPr id="419" name="フローチャート: 判断 418"/>
        <xdr:cNvSpPr/>
      </xdr:nvSpPr>
      <xdr:spPr>
        <a:xfrm>
          <a:off x="7810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10014</xdr:rowOff>
    </xdr:from>
    <xdr:ext cx="534377" cy="259045"/>
    <xdr:sp macro="" textlink="">
      <xdr:nvSpPr>
        <xdr:cNvPr id="420" name="テキスト ボックス 419"/>
        <xdr:cNvSpPr txBox="1"/>
      </xdr:nvSpPr>
      <xdr:spPr>
        <a:xfrm>
          <a:off x="7594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27995</xdr:rowOff>
    </xdr:from>
    <xdr:to>
      <xdr:col>36</xdr:col>
      <xdr:colOff>165100</xdr:colOff>
      <xdr:row>78</xdr:row>
      <xdr:rowOff>129595</xdr:rowOff>
    </xdr:to>
    <xdr:sp macro="" textlink="">
      <xdr:nvSpPr>
        <xdr:cNvPr id="421" name="フローチャート: 判断 420"/>
        <xdr:cNvSpPr/>
      </xdr:nvSpPr>
      <xdr:spPr>
        <a:xfrm>
          <a:off x="6921500" y="134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120722</xdr:rowOff>
    </xdr:from>
    <xdr:ext cx="534377" cy="259045"/>
    <xdr:sp macro="" textlink="">
      <xdr:nvSpPr>
        <xdr:cNvPr id="422" name="テキスト ボックス 421"/>
        <xdr:cNvSpPr txBox="1"/>
      </xdr:nvSpPr>
      <xdr:spPr>
        <a:xfrm>
          <a:off x="6705111" y="134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143732</xdr:rowOff>
    </xdr:from>
    <xdr:to>
      <xdr:col>55</xdr:col>
      <xdr:colOff>50800</xdr:colOff>
      <xdr:row>73</xdr:row>
      <xdr:rowOff>73882</xdr:rowOff>
    </xdr:to>
    <xdr:sp macro="" textlink="">
      <xdr:nvSpPr>
        <xdr:cNvPr id="428" name="楕円 427"/>
        <xdr:cNvSpPr/>
      </xdr:nvSpPr>
      <xdr:spPr>
        <a:xfrm>
          <a:off x="10426700" y="124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166609</xdr:rowOff>
    </xdr:from>
    <xdr:ext cx="534377" cy="259045"/>
    <xdr:sp macro="" textlink="">
      <xdr:nvSpPr>
        <xdr:cNvPr id="429" name="商工費該当値テキスト"/>
        <xdr:cNvSpPr txBox="1"/>
      </xdr:nvSpPr>
      <xdr:spPr>
        <a:xfrm>
          <a:off x="10528300" y="123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87855</xdr:rowOff>
    </xdr:from>
    <xdr:to>
      <xdr:col>50</xdr:col>
      <xdr:colOff>165100</xdr:colOff>
      <xdr:row>73</xdr:row>
      <xdr:rowOff>18005</xdr:rowOff>
    </xdr:to>
    <xdr:sp macro="" textlink="">
      <xdr:nvSpPr>
        <xdr:cNvPr id="430" name="楕円 429"/>
        <xdr:cNvSpPr/>
      </xdr:nvSpPr>
      <xdr:spPr>
        <a:xfrm>
          <a:off x="9588500" y="124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34532</xdr:rowOff>
    </xdr:from>
    <xdr:ext cx="534377" cy="259045"/>
    <xdr:sp macro="" textlink="">
      <xdr:nvSpPr>
        <xdr:cNvPr id="431" name="テキスト ボックス 430"/>
        <xdr:cNvSpPr txBox="1"/>
      </xdr:nvSpPr>
      <xdr:spPr>
        <a:xfrm>
          <a:off x="9372111" y="122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113556</xdr:rowOff>
    </xdr:from>
    <xdr:to>
      <xdr:col>46</xdr:col>
      <xdr:colOff>38100</xdr:colOff>
      <xdr:row>74</xdr:row>
      <xdr:rowOff>43706</xdr:rowOff>
    </xdr:to>
    <xdr:sp macro="" textlink="">
      <xdr:nvSpPr>
        <xdr:cNvPr id="432" name="楕円 431"/>
        <xdr:cNvSpPr/>
      </xdr:nvSpPr>
      <xdr:spPr>
        <a:xfrm>
          <a:off x="8699500" y="126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60233</xdr:rowOff>
    </xdr:from>
    <xdr:ext cx="534377" cy="259045"/>
    <xdr:sp macro="" textlink="">
      <xdr:nvSpPr>
        <xdr:cNvPr id="433" name="テキスト ボックス 432"/>
        <xdr:cNvSpPr txBox="1"/>
      </xdr:nvSpPr>
      <xdr:spPr>
        <a:xfrm>
          <a:off x="8483111" y="124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96411</xdr:rowOff>
    </xdr:from>
    <xdr:to>
      <xdr:col>41</xdr:col>
      <xdr:colOff>101600</xdr:colOff>
      <xdr:row>74</xdr:row>
      <xdr:rowOff>26561</xdr:rowOff>
    </xdr:to>
    <xdr:sp macro="" textlink="">
      <xdr:nvSpPr>
        <xdr:cNvPr id="434" name="楕円 433"/>
        <xdr:cNvSpPr/>
      </xdr:nvSpPr>
      <xdr:spPr>
        <a:xfrm>
          <a:off x="7810500" y="126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43088</xdr:rowOff>
    </xdr:from>
    <xdr:ext cx="534377" cy="259045"/>
    <xdr:sp macro="" textlink="">
      <xdr:nvSpPr>
        <xdr:cNvPr id="435" name="テキスト ボックス 434"/>
        <xdr:cNvSpPr txBox="1"/>
      </xdr:nvSpPr>
      <xdr:spPr>
        <a:xfrm>
          <a:off x="7594111" y="12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162281</xdr:rowOff>
    </xdr:from>
    <xdr:to>
      <xdr:col>36</xdr:col>
      <xdr:colOff>165100</xdr:colOff>
      <xdr:row>73</xdr:row>
      <xdr:rowOff>92431</xdr:rowOff>
    </xdr:to>
    <xdr:sp macro="" textlink="">
      <xdr:nvSpPr>
        <xdr:cNvPr id="436" name="楕円 435"/>
        <xdr:cNvSpPr/>
      </xdr:nvSpPr>
      <xdr:spPr>
        <a:xfrm>
          <a:off x="6921500" y="125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108958</xdr:rowOff>
    </xdr:from>
    <xdr:ext cx="534377" cy="259045"/>
    <xdr:sp macro="" textlink="">
      <xdr:nvSpPr>
        <xdr:cNvPr id="437" name="テキスト ボックス 436"/>
        <xdr:cNvSpPr txBox="1"/>
      </xdr:nvSpPr>
      <xdr:spPr>
        <a:xfrm>
          <a:off x="6705111" y="1228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45974</xdr:rowOff>
    </xdr:from>
    <xdr:to>
      <xdr:col>54</xdr:col>
      <xdr:colOff>189865</xdr:colOff>
      <xdr:row>97</xdr:row>
      <xdr:rowOff>93218</xdr:rowOff>
    </xdr:to>
    <xdr:cxnSp macro="">
      <xdr:nvCxnSpPr>
        <xdr:cNvPr id="462" name="直線コネクタ 461"/>
        <xdr:cNvCxnSpPr/>
      </xdr:nvCxnSpPr>
      <xdr:spPr>
        <a:xfrm flipV="1">
          <a:off x="10475595" y="15819374"/>
          <a:ext cx="127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97045</xdr:rowOff>
    </xdr:from>
    <xdr:ext cx="534377" cy="259045"/>
    <xdr:sp macro="" textlink="">
      <xdr:nvSpPr>
        <xdr:cNvPr id="463" name="土木費最小値テキスト"/>
        <xdr:cNvSpPr txBox="1"/>
      </xdr:nvSpPr>
      <xdr:spPr>
        <a:xfrm>
          <a:off x="10528300"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93218</xdr:rowOff>
    </xdr:from>
    <xdr:to>
      <xdr:col>55</xdr:col>
      <xdr:colOff>88900</xdr:colOff>
      <xdr:row>97</xdr:row>
      <xdr:rowOff>93218</xdr:rowOff>
    </xdr:to>
    <xdr:cxnSp macro="">
      <xdr:nvCxnSpPr>
        <xdr:cNvPr id="464" name="直線コネクタ 463"/>
        <xdr:cNvCxnSpPr/>
      </xdr:nvCxnSpPr>
      <xdr:spPr>
        <a:xfrm>
          <a:off x="10388600" y="1672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164101</xdr:rowOff>
    </xdr:from>
    <xdr:ext cx="534377" cy="259045"/>
    <xdr:sp macro="" textlink="">
      <xdr:nvSpPr>
        <xdr:cNvPr id="465" name="土木費最大値テキスト"/>
        <xdr:cNvSpPr txBox="1"/>
      </xdr:nvSpPr>
      <xdr:spPr>
        <a:xfrm>
          <a:off x="10528300" y="155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45974</xdr:rowOff>
    </xdr:from>
    <xdr:to>
      <xdr:col>55</xdr:col>
      <xdr:colOff>88900</xdr:colOff>
      <xdr:row>92</xdr:row>
      <xdr:rowOff>45974</xdr:rowOff>
    </xdr:to>
    <xdr:cxnSp macro="">
      <xdr:nvCxnSpPr>
        <xdr:cNvPr id="466" name="直線コネクタ 465"/>
        <xdr:cNvCxnSpPr/>
      </xdr:nvCxnSpPr>
      <xdr:spPr>
        <a:xfrm>
          <a:off x="10388600" y="1581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28981</xdr:rowOff>
    </xdr:from>
    <xdr:to>
      <xdr:col>55</xdr:col>
      <xdr:colOff>0</xdr:colOff>
      <xdr:row>94</xdr:row>
      <xdr:rowOff>51003</xdr:rowOff>
    </xdr:to>
    <xdr:cxnSp macro="">
      <xdr:nvCxnSpPr>
        <xdr:cNvPr id="467" name="直線コネクタ 466"/>
        <xdr:cNvCxnSpPr/>
      </xdr:nvCxnSpPr>
      <xdr:spPr>
        <a:xfrm>
          <a:off x="9639300" y="15630931"/>
          <a:ext cx="838200" cy="5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44620</xdr:rowOff>
    </xdr:from>
    <xdr:ext cx="534377" cy="259045"/>
    <xdr:sp macro="" textlink="">
      <xdr:nvSpPr>
        <xdr:cNvPr id="468" name="土木費平均値テキスト"/>
        <xdr:cNvSpPr txBox="1"/>
      </xdr:nvSpPr>
      <xdr:spPr>
        <a:xfrm>
          <a:off x="10528300" y="16160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66193</xdr:rowOff>
    </xdr:from>
    <xdr:to>
      <xdr:col>55</xdr:col>
      <xdr:colOff>50800</xdr:colOff>
      <xdr:row>94</xdr:row>
      <xdr:rowOff>167793</xdr:rowOff>
    </xdr:to>
    <xdr:sp macro="" textlink="">
      <xdr:nvSpPr>
        <xdr:cNvPr id="469" name="フローチャート: 判断 468"/>
        <xdr:cNvSpPr/>
      </xdr:nvSpPr>
      <xdr:spPr>
        <a:xfrm>
          <a:off x="10426700" y="161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45898</xdr:rowOff>
    </xdr:from>
    <xdr:to>
      <xdr:col>50</xdr:col>
      <xdr:colOff>114300</xdr:colOff>
      <xdr:row>91</xdr:row>
      <xdr:rowOff>28981</xdr:rowOff>
    </xdr:to>
    <xdr:cxnSp macro="">
      <xdr:nvCxnSpPr>
        <xdr:cNvPr id="470" name="直線コネクタ 469"/>
        <xdr:cNvCxnSpPr/>
      </xdr:nvCxnSpPr>
      <xdr:spPr>
        <a:xfrm>
          <a:off x="8750300" y="15476398"/>
          <a:ext cx="889000" cy="1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118238</xdr:rowOff>
    </xdr:from>
    <xdr:to>
      <xdr:col>50</xdr:col>
      <xdr:colOff>165100</xdr:colOff>
      <xdr:row>98</xdr:row>
      <xdr:rowOff>48388</xdr:rowOff>
    </xdr:to>
    <xdr:sp macro="" textlink="">
      <xdr:nvSpPr>
        <xdr:cNvPr id="471" name="フローチャート: 判断 470"/>
        <xdr:cNvSpPr/>
      </xdr:nvSpPr>
      <xdr:spPr>
        <a:xfrm>
          <a:off x="9588500" y="1674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39515</xdr:rowOff>
    </xdr:from>
    <xdr:ext cx="534377" cy="259045"/>
    <xdr:sp macro="" textlink="">
      <xdr:nvSpPr>
        <xdr:cNvPr id="472" name="テキスト ボックス 471"/>
        <xdr:cNvSpPr txBox="1"/>
      </xdr:nvSpPr>
      <xdr:spPr>
        <a:xfrm>
          <a:off x="9372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45898</xdr:rowOff>
    </xdr:from>
    <xdr:to>
      <xdr:col>45</xdr:col>
      <xdr:colOff>177800</xdr:colOff>
      <xdr:row>92</xdr:row>
      <xdr:rowOff>118517</xdr:rowOff>
    </xdr:to>
    <xdr:cxnSp macro="">
      <xdr:nvCxnSpPr>
        <xdr:cNvPr id="473" name="直線コネクタ 472"/>
        <xdr:cNvCxnSpPr/>
      </xdr:nvCxnSpPr>
      <xdr:spPr>
        <a:xfrm flipV="1">
          <a:off x="7861300" y="15476398"/>
          <a:ext cx="889000" cy="4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137058</xdr:rowOff>
    </xdr:from>
    <xdr:to>
      <xdr:col>46</xdr:col>
      <xdr:colOff>38100</xdr:colOff>
      <xdr:row>96</xdr:row>
      <xdr:rowOff>67208</xdr:rowOff>
    </xdr:to>
    <xdr:sp macro="" textlink="">
      <xdr:nvSpPr>
        <xdr:cNvPr id="474" name="フローチャート: 判断 473"/>
        <xdr:cNvSpPr/>
      </xdr:nvSpPr>
      <xdr:spPr>
        <a:xfrm>
          <a:off x="86995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58335</xdr:rowOff>
    </xdr:from>
    <xdr:ext cx="534377" cy="259045"/>
    <xdr:sp macro="" textlink="">
      <xdr:nvSpPr>
        <xdr:cNvPr id="475" name="テキスト ボックス 474"/>
        <xdr:cNvSpPr txBox="1"/>
      </xdr:nvSpPr>
      <xdr:spPr>
        <a:xfrm>
          <a:off x="8483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109525</xdr:rowOff>
    </xdr:from>
    <xdr:to>
      <xdr:col>41</xdr:col>
      <xdr:colOff>50800</xdr:colOff>
      <xdr:row>92</xdr:row>
      <xdr:rowOff>118517</xdr:rowOff>
    </xdr:to>
    <xdr:cxnSp macro="">
      <xdr:nvCxnSpPr>
        <xdr:cNvPr id="476" name="直線コネクタ 475"/>
        <xdr:cNvCxnSpPr/>
      </xdr:nvCxnSpPr>
      <xdr:spPr>
        <a:xfrm>
          <a:off x="6972300" y="1588292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44399</xdr:rowOff>
    </xdr:from>
    <xdr:to>
      <xdr:col>41</xdr:col>
      <xdr:colOff>101600</xdr:colOff>
      <xdr:row>96</xdr:row>
      <xdr:rowOff>145999</xdr:rowOff>
    </xdr:to>
    <xdr:sp macro="" textlink="">
      <xdr:nvSpPr>
        <xdr:cNvPr id="477" name="フローチャート: 判断 476"/>
        <xdr:cNvSpPr/>
      </xdr:nvSpPr>
      <xdr:spPr>
        <a:xfrm>
          <a:off x="7810500" y="165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137126</xdr:rowOff>
    </xdr:from>
    <xdr:ext cx="534377" cy="259045"/>
    <xdr:sp macro="" textlink="">
      <xdr:nvSpPr>
        <xdr:cNvPr id="478" name="テキスト ボックス 477"/>
        <xdr:cNvSpPr txBox="1"/>
      </xdr:nvSpPr>
      <xdr:spPr>
        <a:xfrm>
          <a:off x="7594111" y="1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131114</xdr:rowOff>
    </xdr:from>
    <xdr:to>
      <xdr:col>36</xdr:col>
      <xdr:colOff>165100</xdr:colOff>
      <xdr:row>95</xdr:row>
      <xdr:rowOff>61264</xdr:rowOff>
    </xdr:to>
    <xdr:sp macro="" textlink="">
      <xdr:nvSpPr>
        <xdr:cNvPr id="479" name="フローチャート: 判断 478"/>
        <xdr:cNvSpPr/>
      </xdr:nvSpPr>
      <xdr:spPr>
        <a:xfrm>
          <a:off x="6921500" y="1624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52391</xdr:rowOff>
    </xdr:from>
    <xdr:ext cx="534377" cy="259045"/>
    <xdr:sp macro="" textlink="">
      <xdr:nvSpPr>
        <xdr:cNvPr id="480" name="テキスト ボックス 479"/>
        <xdr:cNvSpPr txBox="1"/>
      </xdr:nvSpPr>
      <xdr:spPr>
        <a:xfrm>
          <a:off x="6705111" y="163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203</xdr:rowOff>
    </xdr:from>
    <xdr:to>
      <xdr:col>55</xdr:col>
      <xdr:colOff>50800</xdr:colOff>
      <xdr:row>94</xdr:row>
      <xdr:rowOff>101803</xdr:rowOff>
    </xdr:to>
    <xdr:sp macro="" textlink="">
      <xdr:nvSpPr>
        <xdr:cNvPr id="486" name="楕円 485"/>
        <xdr:cNvSpPr/>
      </xdr:nvSpPr>
      <xdr:spPr>
        <a:xfrm>
          <a:off x="10426700" y="16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23080</xdr:rowOff>
    </xdr:from>
    <xdr:ext cx="534377" cy="259045"/>
    <xdr:sp macro="" textlink="">
      <xdr:nvSpPr>
        <xdr:cNvPr id="487" name="土木費該当値テキスト"/>
        <xdr:cNvSpPr txBox="1"/>
      </xdr:nvSpPr>
      <xdr:spPr>
        <a:xfrm>
          <a:off x="10528300" y="159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149631</xdr:rowOff>
    </xdr:from>
    <xdr:to>
      <xdr:col>50</xdr:col>
      <xdr:colOff>165100</xdr:colOff>
      <xdr:row>91</xdr:row>
      <xdr:rowOff>79781</xdr:rowOff>
    </xdr:to>
    <xdr:sp macro="" textlink="">
      <xdr:nvSpPr>
        <xdr:cNvPr id="488" name="楕円 487"/>
        <xdr:cNvSpPr/>
      </xdr:nvSpPr>
      <xdr:spPr>
        <a:xfrm>
          <a:off x="9588500" y="155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96308</xdr:rowOff>
    </xdr:from>
    <xdr:ext cx="534377" cy="259045"/>
    <xdr:sp macro="" textlink="">
      <xdr:nvSpPr>
        <xdr:cNvPr id="489" name="テキスト ボックス 488"/>
        <xdr:cNvSpPr txBox="1"/>
      </xdr:nvSpPr>
      <xdr:spPr>
        <a:xfrm>
          <a:off x="9372111" y="15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166548</xdr:rowOff>
    </xdr:from>
    <xdr:to>
      <xdr:col>46</xdr:col>
      <xdr:colOff>38100</xdr:colOff>
      <xdr:row>90</xdr:row>
      <xdr:rowOff>96698</xdr:rowOff>
    </xdr:to>
    <xdr:sp macro="" textlink="">
      <xdr:nvSpPr>
        <xdr:cNvPr id="490" name="楕円 489"/>
        <xdr:cNvSpPr/>
      </xdr:nvSpPr>
      <xdr:spPr>
        <a:xfrm>
          <a:off x="8699500" y="154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113225</xdr:rowOff>
    </xdr:from>
    <xdr:ext cx="534377" cy="259045"/>
    <xdr:sp macro="" textlink="">
      <xdr:nvSpPr>
        <xdr:cNvPr id="491" name="テキスト ボックス 490"/>
        <xdr:cNvSpPr txBox="1"/>
      </xdr:nvSpPr>
      <xdr:spPr>
        <a:xfrm>
          <a:off x="8483111" y="152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67717</xdr:rowOff>
    </xdr:from>
    <xdr:to>
      <xdr:col>41</xdr:col>
      <xdr:colOff>101600</xdr:colOff>
      <xdr:row>92</xdr:row>
      <xdr:rowOff>169317</xdr:rowOff>
    </xdr:to>
    <xdr:sp macro="" textlink="">
      <xdr:nvSpPr>
        <xdr:cNvPr id="492" name="楕円 491"/>
        <xdr:cNvSpPr/>
      </xdr:nvSpPr>
      <xdr:spPr>
        <a:xfrm>
          <a:off x="7810500" y="158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14394</xdr:rowOff>
    </xdr:from>
    <xdr:ext cx="534377" cy="259045"/>
    <xdr:sp macro="" textlink="">
      <xdr:nvSpPr>
        <xdr:cNvPr id="493" name="テキスト ボックス 492"/>
        <xdr:cNvSpPr txBox="1"/>
      </xdr:nvSpPr>
      <xdr:spPr>
        <a:xfrm>
          <a:off x="7594111" y="156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58725</xdr:rowOff>
    </xdr:from>
    <xdr:to>
      <xdr:col>36</xdr:col>
      <xdr:colOff>165100</xdr:colOff>
      <xdr:row>92</xdr:row>
      <xdr:rowOff>160325</xdr:rowOff>
    </xdr:to>
    <xdr:sp macro="" textlink="">
      <xdr:nvSpPr>
        <xdr:cNvPr id="494" name="楕円 493"/>
        <xdr:cNvSpPr/>
      </xdr:nvSpPr>
      <xdr:spPr>
        <a:xfrm>
          <a:off x="6921500" y="158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5402</xdr:rowOff>
    </xdr:from>
    <xdr:ext cx="534377" cy="259045"/>
    <xdr:sp macro="" textlink="">
      <xdr:nvSpPr>
        <xdr:cNvPr id="495" name="テキスト ボックス 494"/>
        <xdr:cNvSpPr txBox="1"/>
      </xdr:nvSpPr>
      <xdr:spPr>
        <a:xfrm>
          <a:off x="6705111" y="156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9072</xdr:rowOff>
    </xdr:from>
    <xdr:to>
      <xdr:col>85</xdr:col>
      <xdr:colOff>126364</xdr:colOff>
      <xdr:row>38</xdr:row>
      <xdr:rowOff>83530</xdr:rowOff>
    </xdr:to>
    <xdr:cxnSp macro="">
      <xdr:nvCxnSpPr>
        <xdr:cNvPr id="522" name="直線コネクタ 521"/>
        <xdr:cNvCxnSpPr/>
      </xdr:nvCxnSpPr>
      <xdr:spPr>
        <a:xfrm flipV="1">
          <a:off x="16317595" y="5324022"/>
          <a:ext cx="1269" cy="127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87357</xdr:rowOff>
    </xdr:from>
    <xdr:ext cx="534377" cy="259045"/>
    <xdr:sp macro="" textlink="">
      <xdr:nvSpPr>
        <xdr:cNvPr id="523" name="消防費最小値テキスト"/>
        <xdr:cNvSpPr txBox="1"/>
      </xdr:nvSpPr>
      <xdr:spPr>
        <a:xfrm>
          <a:off x="16370300" y="6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83530</xdr:rowOff>
    </xdr:from>
    <xdr:to>
      <xdr:col>86</xdr:col>
      <xdr:colOff>25400</xdr:colOff>
      <xdr:row>38</xdr:row>
      <xdr:rowOff>83530</xdr:rowOff>
    </xdr:to>
    <xdr:cxnSp macro="">
      <xdr:nvCxnSpPr>
        <xdr:cNvPr id="524" name="直線コネクタ 523"/>
        <xdr:cNvCxnSpPr/>
      </xdr:nvCxnSpPr>
      <xdr:spPr>
        <a:xfrm>
          <a:off x="16230600" y="659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127199</xdr:rowOff>
    </xdr:from>
    <xdr:ext cx="534377" cy="259045"/>
    <xdr:sp macro="" textlink="">
      <xdr:nvSpPr>
        <xdr:cNvPr id="525" name="消防費最大値テキスト"/>
        <xdr:cNvSpPr txBox="1"/>
      </xdr:nvSpPr>
      <xdr:spPr>
        <a:xfrm>
          <a:off x="16370300" y="50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9072</xdr:rowOff>
    </xdr:from>
    <xdr:to>
      <xdr:col>86</xdr:col>
      <xdr:colOff>25400</xdr:colOff>
      <xdr:row>31</xdr:row>
      <xdr:rowOff>9072</xdr:rowOff>
    </xdr:to>
    <xdr:cxnSp macro="">
      <xdr:nvCxnSpPr>
        <xdr:cNvPr id="526" name="直線コネクタ 525"/>
        <xdr:cNvCxnSpPr/>
      </xdr:nvCxnSpPr>
      <xdr:spPr>
        <a:xfrm>
          <a:off x="16230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9072</xdr:rowOff>
    </xdr:from>
    <xdr:to>
      <xdr:col>85</xdr:col>
      <xdr:colOff>127000</xdr:colOff>
      <xdr:row>31</xdr:row>
      <xdr:rowOff>130066</xdr:rowOff>
    </xdr:to>
    <xdr:cxnSp macro="">
      <xdr:nvCxnSpPr>
        <xdr:cNvPr id="527" name="直線コネクタ 526"/>
        <xdr:cNvCxnSpPr/>
      </xdr:nvCxnSpPr>
      <xdr:spPr>
        <a:xfrm flipV="1">
          <a:off x="15481300" y="5324022"/>
          <a:ext cx="838200" cy="1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21281</xdr:rowOff>
    </xdr:from>
    <xdr:ext cx="534377" cy="259045"/>
    <xdr:sp macro="" textlink="">
      <xdr:nvSpPr>
        <xdr:cNvPr id="528" name="消防費平均値テキスト"/>
        <xdr:cNvSpPr txBox="1"/>
      </xdr:nvSpPr>
      <xdr:spPr>
        <a:xfrm>
          <a:off x="16370300" y="602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42854</xdr:rowOff>
    </xdr:from>
    <xdr:to>
      <xdr:col>85</xdr:col>
      <xdr:colOff>177800</xdr:colOff>
      <xdr:row>35</xdr:row>
      <xdr:rowOff>144454</xdr:rowOff>
    </xdr:to>
    <xdr:sp macro="" textlink="">
      <xdr:nvSpPr>
        <xdr:cNvPr id="529" name="フローチャート: 判断 528"/>
        <xdr:cNvSpPr/>
      </xdr:nvSpPr>
      <xdr:spPr>
        <a:xfrm>
          <a:off x="16268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130066</xdr:rowOff>
    </xdr:from>
    <xdr:to>
      <xdr:col>81</xdr:col>
      <xdr:colOff>50800</xdr:colOff>
      <xdr:row>31</xdr:row>
      <xdr:rowOff>171051</xdr:rowOff>
    </xdr:to>
    <xdr:cxnSp macro="">
      <xdr:nvCxnSpPr>
        <xdr:cNvPr id="530" name="直線コネクタ 529"/>
        <xdr:cNvCxnSpPr/>
      </xdr:nvCxnSpPr>
      <xdr:spPr>
        <a:xfrm flipV="1">
          <a:off x="14592300" y="5445016"/>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166787</xdr:rowOff>
    </xdr:from>
    <xdr:to>
      <xdr:col>81</xdr:col>
      <xdr:colOff>101600</xdr:colOff>
      <xdr:row>37</xdr:row>
      <xdr:rowOff>96937</xdr:rowOff>
    </xdr:to>
    <xdr:sp macro="" textlink="">
      <xdr:nvSpPr>
        <xdr:cNvPr id="531" name="フローチャート: 判断 530"/>
        <xdr:cNvSpPr/>
      </xdr:nvSpPr>
      <xdr:spPr>
        <a:xfrm>
          <a:off x="15430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88064</xdr:rowOff>
    </xdr:from>
    <xdr:ext cx="534377" cy="259045"/>
    <xdr:sp macro="" textlink="">
      <xdr:nvSpPr>
        <xdr:cNvPr id="532" name="テキスト ボックス 531"/>
        <xdr:cNvSpPr txBox="1"/>
      </xdr:nvSpPr>
      <xdr:spPr>
        <a:xfrm>
          <a:off x="15214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171051</xdr:rowOff>
    </xdr:from>
    <xdr:to>
      <xdr:col>76</xdr:col>
      <xdr:colOff>114300</xdr:colOff>
      <xdr:row>32</xdr:row>
      <xdr:rowOff>124841</xdr:rowOff>
    </xdr:to>
    <xdr:cxnSp macro="">
      <xdr:nvCxnSpPr>
        <xdr:cNvPr id="533" name="直線コネクタ 532"/>
        <xdr:cNvCxnSpPr/>
      </xdr:nvCxnSpPr>
      <xdr:spPr>
        <a:xfrm flipV="1">
          <a:off x="13703300" y="5486001"/>
          <a:ext cx="889000" cy="1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534" name="フローチャート: 判断 533"/>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10177</xdr:rowOff>
    </xdr:from>
    <xdr:ext cx="534377" cy="259045"/>
    <xdr:sp macro="" textlink="">
      <xdr:nvSpPr>
        <xdr:cNvPr id="535" name="テキスト ボックス 534"/>
        <xdr:cNvSpPr txBox="1"/>
      </xdr:nvSpPr>
      <xdr:spPr>
        <a:xfrm>
          <a:off x="14325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118636</xdr:rowOff>
    </xdr:from>
    <xdr:to>
      <xdr:col>71</xdr:col>
      <xdr:colOff>177800</xdr:colOff>
      <xdr:row>32</xdr:row>
      <xdr:rowOff>124841</xdr:rowOff>
    </xdr:to>
    <xdr:cxnSp macro="">
      <xdr:nvCxnSpPr>
        <xdr:cNvPr id="536" name="直線コネクタ 535"/>
        <xdr:cNvCxnSpPr/>
      </xdr:nvCxnSpPr>
      <xdr:spPr>
        <a:xfrm>
          <a:off x="12814300" y="560503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166460</xdr:rowOff>
    </xdr:from>
    <xdr:to>
      <xdr:col>72</xdr:col>
      <xdr:colOff>38100</xdr:colOff>
      <xdr:row>38</xdr:row>
      <xdr:rowOff>96610</xdr:rowOff>
    </xdr:to>
    <xdr:sp macro="" textlink="">
      <xdr:nvSpPr>
        <xdr:cNvPr id="537" name="フローチャート: 判断 536"/>
        <xdr:cNvSpPr/>
      </xdr:nvSpPr>
      <xdr:spPr>
        <a:xfrm>
          <a:off x="13652500" y="651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87737</xdr:rowOff>
    </xdr:from>
    <xdr:ext cx="534377" cy="259045"/>
    <xdr:sp macro="" textlink="">
      <xdr:nvSpPr>
        <xdr:cNvPr id="538" name="テキスト ボックス 537"/>
        <xdr:cNvSpPr txBox="1"/>
      </xdr:nvSpPr>
      <xdr:spPr>
        <a:xfrm>
          <a:off x="13436111" y="66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53304</xdr:rowOff>
    </xdr:from>
    <xdr:to>
      <xdr:col>67</xdr:col>
      <xdr:colOff>101600</xdr:colOff>
      <xdr:row>37</xdr:row>
      <xdr:rowOff>154904</xdr:rowOff>
    </xdr:to>
    <xdr:sp macro="" textlink="">
      <xdr:nvSpPr>
        <xdr:cNvPr id="539" name="フローチャート: 判断 538"/>
        <xdr:cNvSpPr/>
      </xdr:nvSpPr>
      <xdr:spPr>
        <a:xfrm>
          <a:off x="12763500" y="639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146031</xdr:rowOff>
    </xdr:from>
    <xdr:ext cx="534377" cy="259045"/>
    <xdr:sp macro="" textlink="">
      <xdr:nvSpPr>
        <xdr:cNvPr id="540" name="テキスト ボックス 539"/>
        <xdr:cNvSpPr txBox="1"/>
      </xdr:nvSpPr>
      <xdr:spPr>
        <a:xfrm>
          <a:off x="12547111" y="64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129722</xdr:rowOff>
    </xdr:from>
    <xdr:to>
      <xdr:col>85</xdr:col>
      <xdr:colOff>177800</xdr:colOff>
      <xdr:row>31</xdr:row>
      <xdr:rowOff>59872</xdr:rowOff>
    </xdr:to>
    <xdr:sp macro="" textlink="">
      <xdr:nvSpPr>
        <xdr:cNvPr id="546" name="楕円 545"/>
        <xdr:cNvSpPr/>
      </xdr:nvSpPr>
      <xdr:spPr>
        <a:xfrm>
          <a:off x="162687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82749</xdr:rowOff>
    </xdr:from>
    <xdr:ext cx="534377" cy="259045"/>
    <xdr:sp macro="" textlink="">
      <xdr:nvSpPr>
        <xdr:cNvPr id="547" name="消防費該当値テキスト"/>
        <xdr:cNvSpPr txBox="1"/>
      </xdr:nvSpPr>
      <xdr:spPr>
        <a:xfrm>
          <a:off x="16370300" y="52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79266</xdr:rowOff>
    </xdr:from>
    <xdr:to>
      <xdr:col>81</xdr:col>
      <xdr:colOff>101600</xdr:colOff>
      <xdr:row>32</xdr:row>
      <xdr:rowOff>9416</xdr:rowOff>
    </xdr:to>
    <xdr:sp macro="" textlink="">
      <xdr:nvSpPr>
        <xdr:cNvPr id="548" name="楕円 547"/>
        <xdr:cNvSpPr/>
      </xdr:nvSpPr>
      <xdr:spPr>
        <a:xfrm>
          <a:off x="15430500" y="53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25943</xdr:rowOff>
    </xdr:from>
    <xdr:ext cx="534377" cy="259045"/>
    <xdr:sp macro="" textlink="">
      <xdr:nvSpPr>
        <xdr:cNvPr id="549" name="テキスト ボックス 548"/>
        <xdr:cNvSpPr txBox="1"/>
      </xdr:nvSpPr>
      <xdr:spPr>
        <a:xfrm>
          <a:off x="15214111" y="51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120251</xdr:rowOff>
    </xdr:from>
    <xdr:to>
      <xdr:col>76</xdr:col>
      <xdr:colOff>165100</xdr:colOff>
      <xdr:row>32</xdr:row>
      <xdr:rowOff>50401</xdr:rowOff>
    </xdr:to>
    <xdr:sp macro="" textlink="">
      <xdr:nvSpPr>
        <xdr:cNvPr id="550" name="楕円 549"/>
        <xdr:cNvSpPr/>
      </xdr:nvSpPr>
      <xdr:spPr>
        <a:xfrm>
          <a:off x="145415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66928</xdr:rowOff>
    </xdr:from>
    <xdr:ext cx="534377" cy="259045"/>
    <xdr:sp macro="" textlink="">
      <xdr:nvSpPr>
        <xdr:cNvPr id="551" name="テキスト ボックス 550"/>
        <xdr:cNvSpPr txBox="1"/>
      </xdr:nvSpPr>
      <xdr:spPr>
        <a:xfrm>
          <a:off x="14325111" y="52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74041</xdr:rowOff>
    </xdr:from>
    <xdr:to>
      <xdr:col>72</xdr:col>
      <xdr:colOff>38100</xdr:colOff>
      <xdr:row>33</xdr:row>
      <xdr:rowOff>4191</xdr:rowOff>
    </xdr:to>
    <xdr:sp macro="" textlink="">
      <xdr:nvSpPr>
        <xdr:cNvPr id="552" name="楕円 551"/>
        <xdr:cNvSpPr/>
      </xdr:nvSpPr>
      <xdr:spPr>
        <a:xfrm>
          <a:off x="13652500" y="55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20718</xdr:rowOff>
    </xdr:from>
    <xdr:ext cx="534377" cy="259045"/>
    <xdr:sp macro="" textlink="">
      <xdr:nvSpPr>
        <xdr:cNvPr id="553" name="テキスト ボックス 552"/>
        <xdr:cNvSpPr txBox="1"/>
      </xdr:nvSpPr>
      <xdr:spPr>
        <a:xfrm>
          <a:off x="13436111" y="533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67836</xdr:rowOff>
    </xdr:from>
    <xdr:to>
      <xdr:col>67</xdr:col>
      <xdr:colOff>101600</xdr:colOff>
      <xdr:row>32</xdr:row>
      <xdr:rowOff>169436</xdr:rowOff>
    </xdr:to>
    <xdr:sp macro="" textlink="">
      <xdr:nvSpPr>
        <xdr:cNvPr id="554" name="楕円 553"/>
        <xdr:cNvSpPr/>
      </xdr:nvSpPr>
      <xdr:spPr>
        <a:xfrm>
          <a:off x="12763500" y="55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14513</xdr:rowOff>
    </xdr:from>
    <xdr:ext cx="534377" cy="259045"/>
    <xdr:sp macro="" textlink="">
      <xdr:nvSpPr>
        <xdr:cNvPr id="555" name="テキスト ボックス 554"/>
        <xdr:cNvSpPr txBox="1"/>
      </xdr:nvSpPr>
      <xdr:spPr>
        <a:xfrm>
          <a:off x="12547111" y="53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7" name="直線コネクタ 566"/>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8" name="テキスト ボックス 567"/>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1" name="直線コネクタ 57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2" name="テキスト ボックス 571"/>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55346</xdr:rowOff>
    </xdr:from>
    <xdr:to>
      <xdr:col>85</xdr:col>
      <xdr:colOff>126364</xdr:colOff>
      <xdr:row>56</xdr:row>
      <xdr:rowOff>119583</xdr:rowOff>
    </xdr:to>
    <xdr:cxnSp macro="">
      <xdr:nvCxnSpPr>
        <xdr:cNvPr id="576" name="直線コネクタ 575"/>
        <xdr:cNvCxnSpPr/>
      </xdr:nvCxnSpPr>
      <xdr:spPr>
        <a:xfrm flipV="1">
          <a:off x="16317595" y="8799296"/>
          <a:ext cx="1269" cy="9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123410</xdr:rowOff>
    </xdr:from>
    <xdr:ext cx="534377" cy="259045"/>
    <xdr:sp macro="" textlink="">
      <xdr:nvSpPr>
        <xdr:cNvPr id="577" name="教育費最小値テキスト"/>
        <xdr:cNvSpPr txBox="1"/>
      </xdr:nvSpPr>
      <xdr:spPr>
        <a:xfrm>
          <a:off x="16370300" y="972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119583</xdr:rowOff>
    </xdr:from>
    <xdr:to>
      <xdr:col>86</xdr:col>
      <xdr:colOff>25400</xdr:colOff>
      <xdr:row>56</xdr:row>
      <xdr:rowOff>119583</xdr:rowOff>
    </xdr:to>
    <xdr:cxnSp macro="">
      <xdr:nvCxnSpPr>
        <xdr:cNvPr id="578" name="直線コネクタ 577"/>
        <xdr:cNvCxnSpPr/>
      </xdr:nvCxnSpPr>
      <xdr:spPr>
        <a:xfrm>
          <a:off x="16230600" y="97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2023</xdr:rowOff>
    </xdr:from>
    <xdr:ext cx="534377" cy="259045"/>
    <xdr:sp macro="" textlink="">
      <xdr:nvSpPr>
        <xdr:cNvPr id="579" name="教育費最大値テキスト"/>
        <xdr:cNvSpPr txBox="1"/>
      </xdr:nvSpPr>
      <xdr:spPr>
        <a:xfrm>
          <a:off x="16370300" y="85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55346</xdr:rowOff>
    </xdr:from>
    <xdr:to>
      <xdr:col>86</xdr:col>
      <xdr:colOff>25400</xdr:colOff>
      <xdr:row>51</xdr:row>
      <xdr:rowOff>55346</xdr:rowOff>
    </xdr:to>
    <xdr:cxnSp macro="">
      <xdr:nvCxnSpPr>
        <xdr:cNvPr id="580" name="直線コネクタ 579"/>
        <xdr:cNvCxnSpPr/>
      </xdr:nvCxnSpPr>
      <xdr:spPr>
        <a:xfrm>
          <a:off x="16230600" y="879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55346</xdr:rowOff>
    </xdr:from>
    <xdr:to>
      <xdr:col>85</xdr:col>
      <xdr:colOff>127000</xdr:colOff>
      <xdr:row>54</xdr:row>
      <xdr:rowOff>44488</xdr:rowOff>
    </xdr:to>
    <xdr:cxnSp macro="">
      <xdr:nvCxnSpPr>
        <xdr:cNvPr id="581" name="直線コネクタ 580"/>
        <xdr:cNvCxnSpPr/>
      </xdr:nvCxnSpPr>
      <xdr:spPr>
        <a:xfrm flipV="1">
          <a:off x="15481300" y="8799296"/>
          <a:ext cx="838200" cy="50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43095</xdr:rowOff>
    </xdr:from>
    <xdr:ext cx="534377" cy="259045"/>
    <xdr:sp macro="" textlink="">
      <xdr:nvSpPr>
        <xdr:cNvPr id="582" name="教育費平均値テキスト"/>
        <xdr:cNvSpPr txBox="1"/>
      </xdr:nvSpPr>
      <xdr:spPr>
        <a:xfrm>
          <a:off x="16370300" y="9301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64668</xdr:rowOff>
    </xdr:from>
    <xdr:to>
      <xdr:col>85</xdr:col>
      <xdr:colOff>177800</xdr:colOff>
      <xdr:row>54</xdr:row>
      <xdr:rowOff>166268</xdr:rowOff>
    </xdr:to>
    <xdr:sp macro="" textlink="">
      <xdr:nvSpPr>
        <xdr:cNvPr id="583" name="フローチャート: 判断 582"/>
        <xdr:cNvSpPr/>
      </xdr:nvSpPr>
      <xdr:spPr>
        <a:xfrm>
          <a:off x="16268700" y="932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44488</xdr:rowOff>
    </xdr:from>
    <xdr:to>
      <xdr:col>81</xdr:col>
      <xdr:colOff>50800</xdr:colOff>
      <xdr:row>57</xdr:row>
      <xdr:rowOff>111468</xdr:rowOff>
    </xdr:to>
    <xdr:cxnSp macro="">
      <xdr:nvCxnSpPr>
        <xdr:cNvPr id="584" name="直線コネクタ 583"/>
        <xdr:cNvCxnSpPr/>
      </xdr:nvCxnSpPr>
      <xdr:spPr>
        <a:xfrm flipV="1">
          <a:off x="14592300" y="9302788"/>
          <a:ext cx="889000" cy="5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2946</xdr:rowOff>
    </xdr:from>
    <xdr:to>
      <xdr:col>81</xdr:col>
      <xdr:colOff>101600</xdr:colOff>
      <xdr:row>55</xdr:row>
      <xdr:rowOff>104546</xdr:rowOff>
    </xdr:to>
    <xdr:sp macro="" textlink="">
      <xdr:nvSpPr>
        <xdr:cNvPr id="585" name="フローチャート: 判断 584"/>
        <xdr:cNvSpPr/>
      </xdr:nvSpPr>
      <xdr:spPr>
        <a:xfrm>
          <a:off x="15430500" y="943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95673</xdr:rowOff>
    </xdr:from>
    <xdr:ext cx="534377" cy="259045"/>
    <xdr:sp macro="" textlink="">
      <xdr:nvSpPr>
        <xdr:cNvPr id="586" name="テキスト ボックス 585"/>
        <xdr:cNvSpPr txBox="1"/>
      </xdr:nvSpPr>
      <xdr:spPr>
        <a:xfrm>
          <a:off x="15214111" y="952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111468</xdr:rowOff>
    </xdr:from>
    <xdr:to>
      <xdr:col>76</xdr:col>
      <xdr:colOff>114300</xdr:colOff>
      <xdr:row>58</xdr:row>
      <xdr:rowOff>32486</xdr:rowOff>
    </xdr:to>
    <xdr:cxnSp macro="">
      <xdr:nvCxnSpPr>
        <xdr:cNvPr id="587" name="直線コネクタ 586"/>
        <xdr:cNvCxnSpPr/>
      </xdr:nvCxnSpPr>
      <xdr:spPr>
        <a:xfrm flipV="1">
          <a:off x="13703300" y="9884118"/>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79413</xdr:rowOff>
    </xdr:from>
    <xdr:to>
      <xdr:col>76</xdr:col>
      <xdr:colOff>165100</xdr:colOff>
      <xdr:row>56</xdr:row>
      <xdr:rowOff>9563</xdr:rowOff>
    </xdr:to>
    <xdr:sp macro="" textlink="">
      <xdr:nvSpPr>
        <xdr:cNvPr id="588" name="フローチャート: 判断 587"/>
        <xdr:cNvSpPr/>
      </xdr:nvSpPr>
      <xdr:spPr>
        <a:xfrm>
          <a:off x="14541500" y="950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26090</xdr:rowOff>
    </xdr:from>
    <xdr:ext cx="534377" cy="259045"/>
    <xdr:sp macro="" textlink="">
      <xdr:nvSpPr>
        <xdr:cNvPr id="589" name="テキスト ボックス 588"/>
        <xdr:cNvSpPr txBox="1"/>
      </xdr:nvSpPr>
      <xdr:spPr>
        <a:xfrm>
          <a:off x="14325111" y="9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14027</xdr:rowOff>
    </xdr:from>
    <xdr:to>
      <xdr:col>71</xdr:col>
      <xdr:colOff>177800</xdr:colOff>
      <xdr:row>58</xdr:row>
      <xdr:rowOff>32486</xdr:rowOff>
    </xdr:to>
    <xdr:cxnSp macro="">
      <xdr:nvCxnSpPr>
        <xdr:cNvPr id="590" name="直線コネクタ 589"/>
        <xdr:cNvCxnSpPr/>
      </xdr:nvCxnSpPr>
      <xdr:spPr>
        <a:xfrm>
          <a:off x="12814300" y="9958127"/>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41294</xdr:rowOff>
    </xdr:from>
    <xdr:to>
      <xdr:col>72</xdr:col>
      <xdr:colOff>38100</xdr:colOff>
      <xdr:row>57</xdr:row>
      <xdr:rowOff>142894</xdr:rowOff>
    </xdr:to>
    <xdr:sp macro="" textlink="">
      <xdr:nvSpPr>
        <xdr:cNvPr id="591" name="フローチャート: 判断 590"/>
        <xdr:cNvSpPr/>
      </xdr:nvSpPr>
      <xdr:spPr>
        <a:xfrm>
          <a:off x="13652500" y="981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159421</xdr:rowOff>
    </xdr:from>
    <xdr:ext cx="534377" cy="259045"/>
    <xdr:sp macro="" textlink="">
      <xdr:nvSpPr>
        <xdr:cNvPr id="592" name="テキスト ボックス 591"/>
        <xdr:cNvSpPr txBox="1"/>
      </xdr:nvSpPr>
      <xdr:spPr>
        <a:xfrm>
          <a:off x="13436111" y="958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59810</xdr:rowOff>
    </xdr:from>
    <xdr:to>
      <xdr:col>67</xdr:col>
      <xdr:colOff>101600</xdr:colOff>
      <xdr:row>57</xdr:row>
      <xdr:rowOff>161410</xdr:rowOff>
    </xdr:to>
    <xdr:sp macro="" textlink="">
      <xdr:nvSpPr>
        <xdr:cNvPr id="593" name="フローチャート: 判断 592"/>
        <xdr:cNvSpPr/>
      </xdr:nvSpPr>
      <xdr:spPr>
        <a:xfrm>
          <a:off x="12763500" y="98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6487</xdr:rowOff>
    </xdr:from>
    <xdr:ext cx="534377" cy="259045"/>
    <xdr:sp macro="" textlink="">
      <xdr:nvSpPr>
        <xdr:cNvPr id="594" name="テキスト ボックス 593"/>
        <xdr:cNvSpPr txBox="1"/>
      </xdr:nvSpPr>
      <xdr:spPr>
        <a:xfrm>
          <a:off x="12547111" y="96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4546</xdr:rowOff>
    </xdr:from>
    <xdr:to>
      <xdr:col>85</xdr:col>
      <xdr:colOff>177800</xdr:colOff>
      <xdr:row>51</xdr:row>
      <xdr:rowOff>106146</xdr:rowOff>
    </xdr:to>
    <xdr:sp macro="" textlink="">
      <xdr:nvSpPr>
        <xdr:cNvPr id="600" name="楕円 599"/>
        <xdr:cNvSpPr/>
      </xdr:nvSpPr>
      <xdr:spPr>
        <a:xfrm>
          <a:off x="16268700" y="874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129023</xdr:rowOff>
    </xdr:from>
    <xdr:ext cx="534377" cy="259045"/>
    <xdr:sp macro="" textlink="">
      <xdr:nvSpPr>
        <xdr:cNvPr id="601" name="教育費該当値テキスト"/>
        <xdr:cNvSpPr txBox="1"/>
      </xdr:nvSpPr>
      <xdr:spPr>
        <a:xfrm>
          <a:off x="16370300" y="87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165138</xdr:rowOff>
    </xdr:from>
    <xdr:to>
      <xdr:col>81</xdr:col>
      <xdr:colOff>101600</xdr:colOff>
      <xdr:row>54</xdr:row>
      <xdr:rowOff>95288</xdr:rowOff>
    </xdr:to>
    <xdr:sp macro="" textlink="">
      <xdr:nvSpPr>
        <xdr:cNvPr id="602" name="楕円 601"/>
        <xdr:cNvSpPr/>
      </xdr:nvSpPr>
      <xdr:spPr>
        <a:xfrm>
          <a:off x="15430500" y="9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111815</xdr:rowOff>
    </xdr:from>
    <xdr:ext cx="534377" cy="259045"/>
    <xdr:sp macro="" textlink="">
      <xdr:nvSpPr>
        <xdr:cNvPr id="603" name="テキスト ボックス 602"/>
        <xdr:cNvSpPr txBox="1"/>
      </xdr:nvSpPr>
      <xdr:spPr>
        <a:xfrm>
          <a:off x="15214111" y="90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60668</xdr:rowOff>
    </xdr:from>
    <xdr:to>
      <xdr:col>76</xdr:col>
      <xdr:colOff>165100</xdr:colOff>
      <xdr:row>57</xdr:row>
      <xdr:rowOff>162268</xdr:rowOff>
    </xdr:to>
    <xdr:sp macro="" textlink="">
      <xdr:nvSpPr>
        <xdr:cNvPr id="604" name="楕円 603"/>
        <xdr:cNvSpPr/>
      </xdr:nvSpPr>
      <xdr:spPr>
        <a:xfrm>
          <a:off x="14541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153395</xdr:rowOff>
    </xdr:from>
    <xdr:ext cx="534377" cy="259045"/>
    <xdr:sp macro="" textlink="">
      <xdr:nvSpPr>
        <xdr:cNvPr id="605" name="テキスト ボックス 604"/>
        <xdr:cNvSpPr txBox="1"/>
      </xdr:nvSpPr>
      <xdr:spPr>
        <a:xfrm>
          <a:off x="14325111" y="99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153136</xdr:rowOff>
    </xdr:from>
    <xdr:to>
      <xdr:col>72</xdr:col>
      <xdr:colOff>38100</xdr:colOff>
      <xdr:row>58</xdr:row>
      <xdr:rowOff>83286</xdr:rowOff>
    </xdr:to>
    <xdr:sp macro="" textlink="">
      <xdr:nvSpPr>
        <xdr:cNvPr id="606" name="楕円 605"/>
        <xdr:cNvSpPr/>
      </xdr:nvSpPr>
      <xdr:spPr>
        <a:xfrm>
          <a:off x="13652500" y="99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74413</xdr:rowOff>
    </xdr:from>
    <xdr:ext cx="534377" cy="259045"/>
    <xdr:sp macro="" textlink="">
      <xdr:nvSpPr>
        <xdr:cNvPr id="607" name="テキスト ボックス 606"/>
        <xdr:cNvSpPr txBox="1"/>
      </xdr:nvSpPr>
      <xdr:spPr>
        <a:xfrm>
          <a:off x="13436111" y="100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134677</xdr:rowOff>
    </xdr:from>
    <xdr:to>
      <xdr:col>67</xdr:col>
      <xdr:colOff>101600</xdr:colOff>
      <xdr:row>58</xdr:row>
      <xdr:rowOff>64827</xdr:rowOff>
    </xdr:to>
    <xdr:sp macro="" textlink="">
      <xdr:nvSpPr>
        <xdr:cNvPr id="608" name="楕円 607"/>
        <xdr:cNvSpPr/>
      </xdr:nvSpPr>
      <xdr:spPr>
        <a:xfrm>
          <a:off x="12763500" y="99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55954</xdr:rowOff>
    </xdr:from>
    <xdr:ext cx="534377" cy="259045"/>
    <xdr:sp macro="" textlink="">
      <xdr:nvSpPr>
        <xdr:cNvPr id="609" name="テキスト ボックス 608"/>
        <xdr:cNvSpPr txBox="1"/>
      </xdr:nvSpPr>
      <xdr:spPr>
        <a:xfrm>
          <a:off x="12547111" y="100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36830</xdr:rowOff>
    </xdr:from>
    <xdr:to>
      <xdr:col>85</xdr:col>
      <xdr:colOff>126364</xdr:colOff>
      <xdr:row>79</xdr:row>
      <xdr:rowOff>44450</xdr:rowOff>
    </xdr:to>
    <xdr:cxnSp macro="">
      <xdr:nvCxnSpPr>
        <xdr:cNvPr id="633" name="直線コネクタ 632"/>
        <xdr:cNvCxnSpPr/>
      </xdr:nvCxnSpPr>
      <xdr:spPr>
        <a:xfrm flipV="1">
          <a:off x="16317595" y="13238480"/>
          <a:ext cx="1269" cy="350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154957</xdr:rowOff>
    </xdr:from>
    <xdr:ext cx="469744" cy="259045"/>
    <xdr:sp macro="" textlink="">
      <xdr:nvSpPr>
        <xdr:cNvPr id="636" name="災害復旧費最大値テキスト"/>
        <xdr:cNvSpPr txBox="1"/>
      </xdr:nvSpPr>
      <xdr:spPr>
        <a:xfrm>
          <a:off x="16370300"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36830</xdr:rowOff>
    </xdr:from>
    <xdr:to>
      <xdr:col>86</xdr:col>
      <xdr:colOff>25400</xdr:colOff>
      <xdr:row>77</xdr:row>
      <xdr:rowOff>36830</xdr:rowOff>
    </xdr:to>
    <xdr:cxnSp macro="">
      <xdr:nvCxnSpPr>
        <xdr:cNvPr id="637" name="直線コネクタ 636"/>
        <xdr:cNvCxnSpPr/>
      </xdr:nvCxnSpPr>
      <xdr:spPr>
        <a:xfrm>
          <a:off x="16230600" y="1323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72725</xdr:rowOff>
    </xdr:from>
    <xdr:ext cx="378565" cy="259045"/>
    <xdr:sp macro="" textlink="">
      <xdr:nvSpPr>
        <xdr:cNvPr id="639" name="災害復旧費平均値テキスト"/>
        <xdr:cNvSpPr txBox="1"/>
      </xdr:nvSpPr>
      <xdr:spPr>
        <a:xfrm>
          <a:off x="16370300" y="1327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49848</xdr:rowOff>
    </xdr:from>
    <xdr:to>
      <xdr:col>85</xdr:col>
      <xdr:colOff>177800</xdr:colOff>
      <xdr:row>78</xdr:row>
      <xdr:rowOff>151448</xdr:rowOff>
    </xdr:to>
    <xdr:sp macro="" textlink="">
      <xdr:nvSpPr>
        <xdr:cNvPr id="640" name="フローチャート: 判断 639"/>
        <xdr:cNvSpPr/>
      </xdr:nvSpPr>
      <xdr:spPr>
        <a:xfrm>
          <a:off x="16268700" y="1342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xdr:rowOff>
    </xdr:from>
    <xdr:to>
      <xdr:col>81</xdr:col>
      <xdr:colOff>101600</xdr:colOff>
      <xdr:row>78</xdr:row>
      <xdr:rowOff>112776</xdr:rowOff>
    </xdr:to>
    <xdr:sp macro="" textlink="">
      <xdr:nvSpPr>
        <xdr:cNvPr id="642" name="フローチャート: 判断 641"/>
        <xdr:cNvSpPr/>
      </xdr:nvSpPr>
      <xdr:spPr>
        <a:xfrm>
          <a:off x="15430500" y="133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129303</xdr:rowOff>
    </xdr:from>
    <xdr:ext cx="378565" cy="259045"/>
    <xdr:sp macro="" textlink="">
      <xdr:nvSpPr>
        <xdr:cNvPr id="643" name="テキスト ボックス 642"/>
        <xdr:cNvSpPr txBox="1"/>
      </xdr:nvSpPr>
      <xdr:spPr>
        <a:xfrm>
          <a:off x="15292017" y="1315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129032</xdr:rowOff>
    </xdr:from>
    <xdr:to>
      <xdr:col>76</xdr:col>
      <xdr:colOff>114300</xdr:colOff>
      <xdr:row>79</xdr:row>
      <xdr:rowOff>44450</xdr:rowOff>
    </xdr:to>
    <xdr:cxnSp macro="">
      <xdr:nvCxnSpPr>
        <xdr:cNvPr id="644" name="直線コネクタ 643"/>
        <xdr:cNvCxnSpPr/>
      </xdr:nvCxnSpPr>
      <xdr:spPr>
        <a:xfrm>
          <a:off x="13703300" y="135021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34607</xdr:rowOff>
    </xdr:from>
    <xdr:to>
      <xdr:col>76</xdr:col>
      <xdr:colOff>165100</xdr:colOff>
      <xdr:row>78</xdr:row>
      <xdr:rowOff>136207</xdr:rowOff>
    </xdr:to>
    <xdr:sp macro="" textlink="">
      <xdr:nvSpPr>
        <xdr:cNvPr id="645" name="フローチャート: 判断 644"/>
        <xdr:cNvSpPr/>
      </xdr:nvSpPr>
      <xdr:spPr>
        <a:xfrm>
          <a:off x="14541500" y="1340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152734</xdr:rowOff>
    </xdr:from>
    <xdr:ext cx="378565" cy="259045"/>
    <xdr:sp macro="" textlink="">
      <xdr:nvSpPr>
        <xdr:cNvPr id="646" name="テキスト ボックス 645"/>
        <xdr:cNvSpPr txBox="1"/>
      </xdr:nvSpPr>
      <xdr:spPr>
        <a:xfrm>
          <a:off x="14403017" y="1318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53404</xdr:rowOff>
    </xdr:from>
    <xdr:to>
      <xdr:col>71</xdr:col>
      <xdr:colOff>177800</xdr:colOff>
      <xdr:row>78</xdr:row>
      <xdr:rowOff>129032</xdr:rowOff>
    </xdr:to>
    <xdr:cxnSp macro="">
      <xdr:nvCxnSpPr>
        <xdr:cNvPr id="647" name="直線コネクタ 646"/>
        <xdr:cNvCxnSpPr/>
      </xdr:nvCxnSpPr>
      <xdr:spPr>
        <a:xfrm>
          <a:off x="12814300" y="12226354"/>
          <a:ext cx="889000" cy="12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38227</xdr:rowOff>
    </xdr:from>
    <xdr:to>
      <xdr:col>72</xdr:col>
      <xdr:colOff>38100</xdr:colOff>
      <xdr:row>78</xdr:row>
      <xdr:rowOff>139827</xdr:rowOff>
    </xdr:to>
    <xdr:sp macro="" textlink="">
      <xdr:nvSpPr>
        <xdr:cNvPr id="648" name="フローチャート: 判断 647"/>
        <xdr:cNvSpPr/>
      </xdr:nvSpPr>
      <xdr:spPr>
        <a:xfrm>
          <a:off x="13652500" y="134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156354</xdr:rowOff>
    </xdr:from>
    <xdr:ext cx="378565" cy="259045"/>
    <xdr:sp macro="" textlink="">
      <xdr:nvSpPr>
        <xdr:cNvPr id="649" name="テキスト ボックス 648"/>
        <xdr:cNvSpPr txBox="1"/>
      </xdr:nvSpPr>
      <xdr:spPr>
        <a:xfrm>
          <a:off x="13514017" y="131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54990</xdr:rowOff>
    </xdr:from>
    <xdr:to>
      <xdr:col>67</xdr:col>
      <xdr:colOff>101600</xdr:colOff>
      <xdr:row>77</xdr:row>
      <xdr:rowOff>156590</xdr:rowOff>
    </xdr:to>
    <xdr:sp macro="" textlink="">
      <xdr:nvSpPr>
        <xdr:cNvPr id="650" name="フローチャート: 判断 649"/>
        <xdr:cNvSpPr/>
      </xdr:nvSpPr>
      <xdr:spPr>
        <a:xfrm>
          <a:off x="12763500" y="1325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147717</xdr:rowOff>
    </xdr:from>
    <xdr:ext cx="469744" cy="259045"/>
    <xdr:sp macro="" textlink="">
      <xdr:nvSpPr>
        <xdr:cNvPr id="651" name="テキスト ボックス 650"/>
        <xdr:cNvSpPr txBox="1"/>
      </xdr:nvSpPr>
      <xdr:spPr>
        <a:xfrm>
          <a:off x="12579428"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78232</xdr:rowOff>
    </xdr:from>
    <xdr:to>
      <xdr:col>72</xdr:col>
      <xdr:colOff>38100</xdr:colOff>
      <xdr:row>79</xdr:row>
      <xdr:rowOff>8382</xdr:rowOff>
    </xdr:to>
    <xdr:sp macro="" textlink="">
      <xdr:nvSpPr>
        <xdr:cNvPr id="663" name="楕円 662"/>
        <xdr:cNvSpPr/>
      </xdr:nvSpPr>
      <xdr:spPr>
        <a:xfrm>
          <a:off x="13652500" y="134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170959</xdr:rowOff>
    </xdr:from>
    <xdr:ext cx="378565" cy="259045"/>
    <xdr:sp macro="" textlink="">
      <xdr:nvSpPr>
        <xdr:cNvPr id="664" name="テキスト ボックス 663"/>
        <xdr:cNvSpPr txBox="1"/>
      </xdr:nvSpPr>
      <xdr:spPr>
        <a:xfrm>
          <a:off x="13514017" y="1354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2604</xdr:rowOff>
    </xdr:from>
    <xdr:to>
      <xdr:col>67</xdr:col>
      <xdr:colOff>101600</xdr:colOff>
      <xdr:row>71</xdr:row>
      <xdr:rowOff>104204</xdr:rowOff>
    </xdr:to>
    <xdr:sp macro="" textlink="">
      <xdr:nvSpPr>
        <xdr:cNvPr id="665" name="楕円 664"/>
        <xdr:cNvSpPr/>
      </xdr:nvSpPr>
      <xdr:spPr>
        <a:xfrm>
          <a:off x="12763500" y="121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120731</xdr:rowOff>
    </xdr:from>
    <xdr:ext cx="469744" cy="259045"/>
    <xdr:sp macro="" textlink="">
      <xdr:nvSpPr>
        <xdr:cNvPr id="666" name="テキスト ボックス 665"/>
        <xdr:cNvSpPr txBox="1"/>
      </xdr:nvSpPr>
      <xdr:spPr>
        <a:xfrm>
          <a:off x="12579428" y="119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118486</xdr:rowOff>
    </xdr:from>
    <xdr:to>
      <xdr:col>85</xdr:col>
      <xdr:colOff>126364</xdr:colOff>
      <xdr:row>94</xdr:row>
      <xdr:rowOff>137368</xdr:rowOff>
    </xdr:to>
    <xdr:cxnSp macro="">
      <xdr:nvCxnSpPr>
        <xdr:cNvPr id="689" name="直線コネクタ 688"/>
        <xdr:cNvCxnSpPr/>
      </xdr:nvCxnSpPr>
      <xdr:spPr>
        <a:xfrm flipV="1">
          <a:off x="16317595" y="15891886"/>
          <a:ext cx="1269" cy="36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141195</xdr:rowOff>
    </xdr:from>
    <xdr:ext cx="534377" cy="259045"/>
    <xdr:sp macro="" textlink="">
      <xdr:nvSpPr>
        <xdr:cNvPr id="690" name="公債費最小値テキスト"/>
        <xdr:cNvSpPr txBox="1"/>
      </xdr:nvSpPr>
      <xdr:spPr>
        <a:xfrm>
          <a:off x="16370300"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137368</xdr:rowOff>
    </xdr:from>
    <xdr:to>
      <xdr:col>86</xdr:col>
      <xdr:colOff>25400</xdr:colOff>
      <xdr:row>94</xdr:row>
      <xdr:rowOff>137368</xdr:rowOff>
    </xdr:to>
    <xdr:cxnSp macro="">
      <xdr:nvCxnSpPr>
        <xdr:cNvPr id="691" name="直線コネクタ 690"/>
        <xdr:cNvCxnSpPr/>
      </xdr:nvCxnSpPr>
      <xdr:spPr>
        <a:xfrm>
          <a:off x="16230600" y="1625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65163</xdr:rowOff>
    </xdr:from>
    <xdr:ext cx="534377" cy="259045"/>
    <xdr:sp macro="" textlink="">
      <xdr:nvSpPr>
        <xdr:cNvPr id="692" name="公債費最大値テキスト"/>
        <xdr:cNvSpPr txBox="1"/>
      </xdr:nvSpPr>
      <xdr:spPr>
        <a:xfrm>
          <a:off x="16370300" y="156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118486</xdr:rowOff>
    </xdr:from>
    <xdr:to>
      <xdr:col>86</xdr:col>
      <xdr:colOff>25400</xdr:colOff>
      <xdr:row>92</xdr:row>
      <xdr:rowOff>118486</xdr:rowOff>
    </xdr:to>
    <xdr:cxnSp macro="">
      <xdr:nvCxnSpPr>
        <xdr:cNvPr id="693" name="直線コネクタ 692"/>
        <xdr:cNvCxnSpPr/>
      </xdr:nvCxnSpPr>
      <xdr:spPr>
        <a:xfrm>
          <a:off x="16230600" y="1589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118486</xdr:rowOff>
    </xdr:from>
    <xdr:to>
      <xdr:col>85</xdr:col>
      <xdr:colOff>127000</xdr:colOff>
      <xdr:row>93</xdr:row>
      <xdr:rowOff>25309</xdr:rowOff>
    </xdr:to>
    <xdr:cxnSp macro="">
      <xdr:nvCxnSpPr>
        <xdr:cNvPr id="694" name="直線コネクタ 693"/>
        <xdr:cNvCxnSpPr/>
      </xdr:nvCxnSpPr>
      <xdr:spPr>
        <a:xfrm flipV="1">
          <a:off x="15481300" y="15891886"/>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24213</xdr:rowOff>
    </xdr:from>
    <xdr:ext cx="534377" cy="259045"/>
    <xdr:sp macro="" textlink="">
      <xdr:nvSpPr>
        <xdr:cNvPr id="695" name="公債費平均値テキスト"/>
        <xdr:cNvSpPr txBox="1"/>
      </xdr:nvSpPr>
      <xdr:spPr>
        <a:xfrm>
          <a:off x="16370300" y="15969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45786</xdr:rowOff>
    </xdr:from>
    <xdr:to>
      <xdr:col>85</xdr:col>
      <xdr:colOff>177800</xdr:colOff>
      <xdr:row>93</xdr:row>
      <xdr:rowOff>147386</xdr:rowOff>
    </xdr:to>
    <xdr:sp macro="" textlink="">
      <xdr:nvSpPr>
        <xdr:cNvPr id="696" name="フローチャート: 判断 695"/>
        <xdr:cNvSpPr/>
      </xdr:nvSpPr>
      <xdr:spPr>
        <a:xfrm>
          <a:off x="16268700" y="1599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30338</xdr:rowOff>
    </xdr:from>
    <xdr:to>
      <xdr:col>81</xdr:col>
      <xdr:colOff>50800</xdr:colOff>
      <xdr:row>93</xdr:row>
      <xdr:rowOff>25309</xdr:rowOff>
    </xdr:to>
    <xdr:cxnSp macro="">
      <xdr:nvCxnSpPr>
        <xdr:cNvPr id="697" name="直線コネクタ 696"/>
        <xdr:cNvCxnSpPr/>
      </xdr:nvCxnSpPr>
      <xdr:spPr>
        <a:xfrm>
          <a:off x="14592300" y="15803738"/>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85654</xdr:rowOff>
    </xdr:from>
    <xdr:to>
      <xdr:col>81</xdr:col>
      <xdr:colOff>101600</xdr:colOff>
      <xdr:row>98</xdr:row>
      <xdr:rowOff>15804</xdr:rowOff>
    </xdr:to>
    <xdr:sp macro="" textlink="">
      <xdr:nvSpPr>
        <xdr:cNvPr id="698" name="フローチャート: 判断 697"/>
        <xdr:cNvSpPr/>
      </xdr:nvSpPr>
      <xdr:spPr>
        <a:xfrm>
          <a:off x="15430500" y="1671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6931</xdr:rowOff>
    </xdr:from>
    <xdr:ext cx="534377" cy="259045"/>
    <xdr:sp macro="" textlink="">
      <xdr:nvSpPr>
        <xdr:cNvPr id="699" name="テキスト ボックス 698"/>
        <xdr:cNvSpPr txBox="1"/>
      </xdr:nvSpPr>
      <xdr:spPr>
        <a:xfrm>
          <a:off x="15214111" y="168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30338</xdr:rowOff>
    </xdr:from>
    <xdr:to>
      <xdr:col>76</xdr:col>
      <xdr:colOff>114300</xdr:colOff>
      <xdr:row>92</xdr:row>
      <xdr:rowOff>78480</xdr:rowOff>
    </xdr:to>
    <xdr:cxnSp macro="">
      <xdr:nvCxnSpPr>
        <xdr:cNvPr id="700" name="直線コネクタ 699"/>
        <xdr:cNvCxnSpPr/>
      </xdr:nvCxnSpPr>
      <xdr:spPr>
        <a:xfrm flipV="1">
          <a:off x="13703300" y="15803738"/>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92374</xdr:rowOff>
    </xdr:from>
    <xdr:to>
      <xdr:col>76</xdr:col>
      <xdr:colOff>165100</xdr:colOff>
      <xdr:row>97</xdr:row>
      <xdr:rowOff>22524</xdr:rowOff>
    </xdr:to>
    <xdr:sp macro="" textlink="">
      <xdr:nvSpPr>
        <xdr:cNvPr id="701" name="フローチャート: 判断 700"/>
        <xdr:cNvSpPr/>
      </xdr:nvSpPr>
      <xdr:spPr>
        <a:xfrm>
          <a:off x="14541500" y="165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13651</xdr:rowOff>
    </xdr:from>
    <xdr:ext cx="534377" cy="259045"/>
    <xdr:sp macro="" textlink="">
      <xdr:nvSpPr>
        <xdr:cNvPr id="702" name="テキスト ボックス 701"/>
        <xdr:cNvSpPr txBox="1"/>
      </xdr:nvSpPr>
      <xdr:spPr>
        <a:xfrm>
          <a:off x="14325111" y="166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55849</xdr:rowOff>
    </xdr:from>
    <xdr:to>
      <xdr:col>71</xdr:col>
      <xdr:colOff>177800</xdr:colOff>
      <xdr:row>92</xdr:row>
      <xdr:rowOff>78480</xdr:rowOff>
    </xdr:to>
    <xdr:cxnSp macro="">
      <xdr:nvCxnSpPr>
        <xdr:cNvPr id="703" name="直線コネクタ 702"/>
        <xdr:cNvCxnSpPr/>
      </xdr:nvCxnSpPr>
      <xdr:spPr>
        <a:xfrm>
          <a:off x="12814300" y="15829249"/>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148701</xdr:rowOff>
    </xdr:from>
    <xdr:to>
      <xdr:col>72</xdr:col>
      <xdr:colOff>38100</xdr:colOff>
      <xdr:row>97</xdr:row>
      <xdr:rowOff>78851</xdr:rowOff>
    </xdr:to>
    <xdr:sp macro="" textlink="">
      <xdr:nvSpPr>
        <xdr:cNvPr id="704" name="フローチャート: 判断 703"/>
        <xdr:cNvSpPr/>
      </xdr:nvSpPr>
      <xdr:spPr>
        <a:xfrm>
          <a:off x="13652500" y="1660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69978</xdr:rowOff>
    </xdr:from>
    <xdr:ext cx="534377" cy="259045"/>
    <xdr:sp macro="" textlink="">
      <xdr:nvSpPr>
        <xdr:cNvPr id="705" name="テキスト ボックス 704"/>
        <xdr:cNvSpPr txBox="1"/>
      </xdr:nvSpPr>
      <xdr:spPr>
        <a:xfrm>
          <a:off x="13436111" y="167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112218</xdr:rowOff>
    </xdr:from>
    <xdr:to>
      <xdr:col>67</xdr:col>
      <xdr:colOff>101600</xdr:colOff>
      <xdr:row>97</xdr:row>
      <xdr:rowOff>42368</xdr:rowOff>
    </xdr:to>
    <xdr:sp macro="" textlink="">
      <xdr:nvSpPr>
        <xdr:cNvPr id="706" name="フローチャート: 判断 705"/>
        <xdr:cNvSpPr/>
      </xdr:nvSpPr>
      <xdr:spPr>
        <a:xfrm>
          <a:off x="12763500" y="1657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33495</xdr:rowOff>
    </xdr:from>
    <xdr:ext cx="534377" cy="259045"/>
    <xdr:sp macro="" textlink="">
      <xdr:nvSpPr>
        <xdr:cNvPr id="707" name="テキスト ボックス 706"/>
        <xdr:cNvSpPr txBox="1"/>
      </xdr:nvSpPr>
      <xdr:spPr>
        <a:xfrm>
          <a:off x="12547111" y="166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67686</xdr:rowOff>
    </xdr:from>
    <xdr:to>
      <xdr:col>85</xdr:col>
      <xdr:colOff>177800</xdr:colOff>
      <xdr:row>92</xdr:row>
      <xdr:rowOff>169286</xdr:rowOff>
    </xdr:to>
    <xdr:sp macro="" textlink="">
      <xdr:nvSpPr>
        <xdr:cNvPr id="713" name="楕円 712"/>
        <xdr:cNvSpPr/>
      </xdr:nvSpPr>
      <xdr:spPr>
        <a:xfrm>
          <a:off x="16268700" y="158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20713</xdr:rowOff>
    </xdr:from>
    <xdr:ext cx="534377" cy="259045"/>
    <xdr:sp macro="" textlink="">
      <xdr:nvSpPr>
        <xdr:cNvPr id="714" name="公債費該当値テキスト"/>
        <xdr:cNvSpPr txBox="1"/>
      </xdr:nvSpPr>
      <xdr:spPr>
        <a:xfrm>
          <a:off x="16370300" y="157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145959</xdr:rowOff>
    </xdr:from>
    <xdr:to>
      <xdr:col>81</xdr:col>
      <xdr:colOff>101600</xdr:colOff>
      <xdr:row>93</xdr:row>
      <xdr:rowOff>76109</xdr:rowOff>
    </xdr:to>
    <xdr:sp macro="" textlink="">
      <xdr:nvSpPr>
        <xdr:cNvPr id="715" name="楕円 714"/>
        <xdr:cNvSpPr/>
      </xdr:nvSpPr>
      <xdr:spPr>
        <a:xfrm>
          <a:off x="15430500" y="159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92636</xdr:rowOff>
    </xdr:from>
    <xdr:ext cx="534377" cy="259045"/>
    <xdr:sp macro="" textlink="">
      <xdr:nvSpPr>
        <xdr:cNvPr id="716" name="テキスト ボックス 715"/>
        <xdr:cNvSpPr txBox="1"/>
      </xdr:nvSpPr>
      <xdr:spPr>
        <a:xfrm>
          <a:off x="15214111" y="1569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150988</xdr:rowOff>
    </xdr:from>
    <xdr:to>
      <xdr:col>76</xdr:col>
      <xdr:colOff>165100</xdr:colOff>
      <xdr:row>92</xdr:row>
      <xdr:rowOff>81138</xdr:rowOff>
    </xdr:to>
    <xdr:sp macro="" textlink="">
      <xdr:nvSpPr>
        <xdr:cNvPr id="717" name="楕円 716"/>
        <xdr:cNvSpPr/>
      </xdr:nvSpPr>
      <xdr:spPr>
        <a:xfrm>
          <a:off x="14541500" y="15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97665</xdr:rowOff>
    </xdr:from>
    <xdr:ext cx="534377" cy="259045"/>
    <xdr:sp macro="" textlink="">
      <xdr:nvSpPr>
        <xdr:cNvPr id="718" name="テキスト ボックス 717"/>
        <xdr:cNvSpPr txBox="1"/>
      </xdr:nvSpPr>
      <xdr:spPr>
        <a:xfrm>
          <a:off x="14325111" y="1552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27680</xdr:rowOff>
    </xdr:from>
    <xdr:to>
      <xdr:col>72</xdr:col>
      <xdr:colOff>38100</xdr:colOff>
      <xdr:row>92</xdr:row>
      <xdr:rowOff>129280</xdr:rowOff>
    </xdr:to>
    <xdr:sp macro="" textlink="">
      <xdr:nvSpPr>
        <xdr:cNvPr id="719" name="楕円 718"/>
        <xdr:cNvSpPr/>
      </xdr:nvSpPr>
      <xdr:spPr>
        <a:xfrm>
          <a:off x="13652500" y="158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145807</xdr:rowOff>
    </xdr:from>
    <xdr:ext cx="534377" cy="259045"/>
    <xdr:sp macro="" textlink="">
      <xdr:nvSpPr>
        <xdr:cNvPr id="720" name="テキスト ボックス 719"/>
        <xdr:cNvSpPr txBox="1"/>
      </xdr:nvSpPr>
      <xdr:spPr>
        <a:xfrm>
          <a:off x="13436111" y="155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5049</xdr:rowOff>
    </xdr:from>
    <xdr:to>
      <xdr:col>67</xdr:col>
      <xdr:colOff>101600</xdr:colOff>
      <xdr:row>92</xdr:row>
      <xdr:rowOff>106649</xdr:rowOff>
    </xdr:to>
    <xdr:sp macro="" textlink="">
      <xdr:nvSpPr>
        <xdr:cNvPr id="721" name="楕円 720"/>
        <xdr:cNvSpPr/>
      </xdr:nvSpPr>
      <xdr:spPr>
        <a:xfrm>
          <a:off x="12763500" y="157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123176</xdr:rowOff>
    </xdr:from>
    <xdr:ext cx="534377" cy="259045"/>
    <xdr:sp macro="" textlink="">
      <xdr:nvSpPr>
        <xdr:cNvPr id="722" name="テキスト ボックス 721"/>
        <xdr:cNvSpPr txBox="1"/>
      </xdr:nvSpPr>
      <xdr:spPr>
        <a:xfrm>
          <a:off x="12547111" y="155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48" name="直線コネクタ 747"/>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49" name="諸支出金最小値テキスト"/>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1" name="諸支出金最大値テキスト"/>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4" name="諸支出金平均値テキスト"/>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フローチャート: 判断 754"/>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7" name="フローチャート: 判断 756"/>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39914</xdr:rowOff>
    </xdr:from>
    <xdr:to>
      <xdr:col>107</xdr:col>
      <xdr:colOff>101600</xdr:colOff>
      <xdr:row>30</xdr:row>
      <xdr:rowOff>141514</xdr:rowOff>
    </xdr:to>
    <xdr:sp macro="" textlink="">
      <xdr:nvSpPr>
        <xdr:cNvPr id="760" name="フローチャート: 判断 759"/>
        <xdr:cNvSpPr/>
      </xdr:nvSpPr>
      <xdr:spPr>
        <a:xfrm>
          <a:off x="20383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158041</xdr:rowOff>
    </xdr:from>
    <xdr:ext cx="313932" cy="259045"/>
    <xdr:sp macro="" textlink="">
      <xdr:nvSpPr>
        <xdr:cNvPr id="761" name="テキスト ボックス 760"/>
        <xdr:cNvSpPr txBox="1"/>
      </xdr:nvSpPr>
      <xdr:spPr>
        <a:xfrm>
          <a:off x="20277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72572</xdr:rowOff>
    </xdr:from>
    <xdr:to>
      <xdr:col>102</xdr:col>
      <xdr:colOff>165100</xdr:colOff>
      <xdr:row>31</xdr:row>
      <xdr:rowOff>2722</xdr:rowOff>
    </xdr:to>
    <xdr:sp macro="" textlink="">
      <xdr:nvSpPr>
        <xdr:cNvPr id="763" name="フローチャート: 判断 762"/>
        <xdr:cNvSpPr/>
      </xdr:nvSpPr>
      <xdr:spPr>
        <a:xfrm>
          <a:off x="19494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19249</xdr:rowOff>
    </xdr:from>
    <xdr:ext cx="313932" cy="259045"/>
    <xdr:sp macro="" textlink="">
      <xdr:nvSpPr>
        <xdr:cNvPr id="764" name="テキスト ボックス 763"/>
        <xdr:cNvSpPr txBox="1"/>
      </xdr:nvSpPr>
      <xdr:spPr>
        <a:xfrm>
          <a:off x="19388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xdr:rowOff>
    </xdr:from>
    <xdr:to>
      <xdr:col>98</xdr:col>
      <xdr:colOff>38100</xdr:colOff>
      <xdr:row>30</xdr:row>
      <xdr:rowOff>108857</xdr:rowOff>
    </xdr:to>
    <xdr:sp macro="" textlink="">
      <xdr:nvSpPr>
        <xdr:cNvPr id="765" name="フローチャート: 判断 764"/>
        <xdr:cNvSpPr/>
      </xdr:nvSpPr>
      <xdr:spPr>
        <a:xfrm>
          <a:off x="18605500" y="51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125384</xdr:rowOff>
    </xdr:from>
    <xdr:ext cx="313932" cy="259045"/>
    <xdr:sp macro="" textlink="">
      <xdr:nvSpPr>
        <xdr:cNvPr id="766" name="テキスト ボックス 765"/>
        <xdr:cNvSpPr txBox="1"/>
      </xdr:nvSpPr>
      <xdr:spPr>
        <a:xfrm>
          <a:off x="18499333" y="49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3" name="諸支出金該当値テキスト"/>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5" name="テキスト ボックス 774"/>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総務費については、令和２年度が、新型コロナウイルス感染症対策として特別定額給付金を支給したことなどにより、大幅に増加していた。</a:t>
          </a:r>
        </a:p>
        <a:p>
          <a:r>
            <a:rPr kumimoji="1" lang="ja-JP" altLang="en-US" sz="1300">
              <a:latin typeface="ＭＳ Ｐゴシック" panose="020B0600070205080204" pitchFamily="50" charset="-128"/>
              <a:ea typeface="ＭＳ Ｐゴシック" panose="020B0600070205080204" pitchFamily="50" charset="-128"/>
            </a:rPr>
            <a:t>民生費については、令和３年度は住民税非課税世帯などを対象に臨時特別給付金を支給したことなどにより、増加している。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平成２６年度から平成２７年度にかけて広域化し、平成２８年度からは消防に係る人件費等相当分をとかち広域消防局への分担金として支出しているため、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教育費については、大空地区義務教育学校の整備に伴い増加している。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災害復旧費については、平成２８年度の台風で被災した公共施設などの復旧により、平成２８、２９年度と大幅に増加していたが、平成３０年度で復旧事業が完了した。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令和３年度の財政調整基金については、令和２年度決算剰余金から６億３，７００万円を積み立てたことにより、標準財政規模に対する基金残高の割合は、１．４１ポイントの改善となった。</a:t>
          </a:r>
        </a:p>
        <a:p>
          <a:r>
            <a:rPr kumimoji="1" lang="ja-JP" altLang="en-US" sz="1300">
              <a:latin typeface="ＭＳ ゴシック" pitchFamily="49" charset="-128"/>
              <a:ea typeface="ＭＳ ゴシック" pitchFamily="49" charset="-128"/>
            </a:rPr>
            <a:t>　標準財政規模に対する実質収支額については、地方交付税や地方消費税交付金などの増により２．２ポイント改善したほか、実質単年度収支についても、１．１４ポイントの改善となった。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すべての会計において、黒字となっている。今後も収納率の向上に向けた取り組みにより市税収入を確保していくほか、行政サービスの見直しや効率化を図り、健全な財政運営に努めていく。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令和３年度決算に基づく実質公債費比率は８．４％となっており、令和２年度決算の８．７％より０．３ポイント改善した。</a:t>
          </a:r>
        </a:p>
        <a:p>
          <a:r>
            <a:rPr kumimoji="1" lang="ja-JP" altLang="en-US" sz="1300">
              <a:latin typeface="ＭＳ Ｐゴシック" panose="020B0600070205080204" pitchFamily="50" charset="-128"/>
              <a:ea typeface="ＭＳ Ｐゴシック" panose="020B0600070205080204" pitchFamily="50" charset="-128"/>
            </a:rPr>
            <a:t>　地方債の計画的な発行による元利償還金の減少が改善の要因であり、今後も元利償還金の減少に伴い、改善していく見込みである。</a:t>
          </a:r>
        </a:p>
        <a:p>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平成２６年度以降、減債基金を償還財源とする地方債を発行しておらず、償還も終了している。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北海道帯広市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令和３年度決算に基づく将来負担比率は、地方債残高をはじめとした将来負担額の減少により５４．４％となっており、令和２年度決算の７０．２％に比べて１５．８ポイント改善した。</a:t>
          </a:r>
        </a:p>
        <a:p>
          <a:r>
            <a:rPr kumimoji="1" lang="ja-JP" altLang="en-US" sz="1400">
              <a:latin typeface="ＭＳ ゴシック" pitchFamily="49" charset="-128"/>
              <a:ea typeface="ＭＳ ゴシック" pitchFamily="49" charset="-128"/>
            </a:rPr>
            <a:t>　今後も将来負担額が累増することのないよう健全な財政運営に努めていく。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北海道帯広市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前年度決算剰余金からの積立額は４億６，０００万円増加し、帯広市動物園の動物展示施設等の整備などに充てることを目的としたおびひろ動物園ゆめ基金をはじめとした特定目的基金への多額の寄附があったことなどにより、積立総額は前年度対比で５億１，７００万円増加した。加えて、財政調整基金の取崩しがなかったことなどにより、基金全体としては前年度対比で１１億３００万円のプラス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各基金条例で定めている設置目的に沿って、積立て及び取崩しを行っていく。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令和３年度末現在で積立額が多い上位５基金について記載。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・高等教育整備基金：大学など高等教育機関の整備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・商工観光振興基金：商工業及び観光事業の振興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・おびひろ動物園ゆめ基金：帯広市動物園の動物展示施設等の整備及び動物の購入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・都市開発基金：公共施設整備など都市開発事業の推進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・国際親善交流基金：市民の国際感覚を高める国際親善交流の振興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帯広市動物園の動物展示施設等の整備などに充てるおびひろ動物園ゆめ基金を中心に、各基金へ多額の寄附があったことなどにより、その他特定目的基金全体として前年度対比で４億６，６００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各基金条例に定めている設置目的に沿って、積立て及び取崩しを行っていく。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令和２年度決算剰余金から６億３，７００万円を積み立てたことに加え、取崩しがなかったことにより、前年度対比で６億３，８００万円の増加となった。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財政調整基金については、経済事情の変動や災害による財源不足、大規模な建設事業等に対する備えとなるものであ</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ることから、今後も決算剰余金等の積立を行いながら、残高の維持・確保に努めていく。</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繰替運用による利子の積立てを行っているものの、基金残高が約７６万円と少額であるため、大きな変動はない。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減債基金は市債の償還財源とするために積み立てるものであるが、今のところ積立てや取崩しの予定はない。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68.6</a:t>
          </a:r>
          <a:r>
            <a:rPr kumimoji="1" lang="ja-JP" altLang="en-US" sz="1100">
              <a:latin typeface="ＭＳ Ｐゴシック" panose="020B0600070205080204" pitchFamily="50" charset="-128"/>
              <a:ea typeface="ＭＳ Ｐゴシック" panose="020B0600070205080204" pitchFamily="50" charset="-128"/>
            </a:rPr>
            <a:t>％でした。道路などのインフラ資産に係る工作物の減価償却累計額が大きいため、類似団体より高い水準にあります。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88106</xdr:rowOff>
    </xdr:from>
    <xdr:to>
      <xdr:col>23</xdr:col>
      <xdr:colOff>85090</xdr:colOff>
      <xdr:row>34</xdr:row>
      <xdr:rowOff>52388</xdr:rowOff>
    </xdr:to>
    <xdr:cxnSp macro="">
      <xdr:nvCxnSpPr>
        <xdr:cNvPr id="69" name="直線コネクタ 68"/>
        <xdr:cNvCxnSpPr/>
      </xdr:nvCxnSpPr>
      <xdr:spPr>
        <a:xfrm flipV="1">
          <a:off x="4760595" y="5317331"/>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56215</xdr:rowOff>
    </xdr:from>
    <xdr:ext cx="405111" cy="259045"/>
    <xdr:sp macro="" textlink="">
      <xdr:nvSpPr>
        <xdr:cNvPr id="70" name="有形固定資産減価償却率最小値テキスト"/>
        <xdr:cNvSpPr txBox="1"/>
      </xdr:nvSpPr>
      <xdr:spPr>
        <a:xfrm>
          <a:off x="4813300" y="665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52388</xdr:rowOff>
    </xdr:from>
    <xdr:to>
      <xdr:col>23</xdr:col>
      <xdr:colOff>174625</xdr:colOff>
      <xdr:row>34</xdr:row>
      <xdr:rowOff>52388</xdr:rowOff>
    </xdr:to>
    <xdr:cxnSp macro="">
      <xdr:nvCxnSpPr>
        <xdr:cNvPr id="71" name="直線コネクタ 70"/>
        <xdr:cNvCxnSpPr/>
      </xdr:nvCxnSpPr>
      <xdr:spPr>
        <a:xfrm>
          <a:off x="4673600" y="665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34783</xdr:rowOff>
    </xdr:from>
    <xdr:ext cx="405111" cy="259045"/>
    <xdr:sp macro="" textlink="">
      <xdr:nvSpPr>
        <xdr:cNvPr id="72" name="有形固定資産減価償却率最大値テキスト"/>
        <xdr:cNvSpPr txBox="1"/>
      </xdr:nvSpPr>
      <xdr:spPr>
        <a:xfrm>
          <a:off x="4813300" y="509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88106</xdr:rowOff>
    </xdr:from>
    <xdr:to>
      <xdr:col>23</xdr:col>
      <xdr:colOff>174625</xdr:colOff>
      <xdr:row>26</xdr:row>
      <xdr:rowOff>88106</xdr:rowOff>
    </xdr:to>
    <xdr:cxnSp macro="">
      <xdr:nvCxnSpPr>
        <xdr:cNvPr id="73" name="直線コネクタ 72"/>
        <xdr:cNvCxnSpPr/>
      </xdr:nvCxnSpPr>
      <xdr:spPr>
        <a:xfrm>
          <a:off x="4673600" y="53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62565</xdr:rowOff>
    </xdr:from>
    <xdr:ext cx="405111" cy="259045"/>
    <xdr:sp macro="" textlink="">
      <xdr:nvSpPr>
        <xdr:cNvPr id="74" name="有形固定資産減価償却率平均値テキスト"/>
        <xdr:cNvSpPr txBox="1"/>
      </xdr:nvSpPr>
      <xdr:spPr>
        <a:xfrm>
          <a:off x="4813300" y="5806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39688</xdr:rowOff>
    </xdr:from>
    <xdr:to>
      <xdr:col>23</xdr:col>
      <xdr:colOff>136525</xdr:colOff>
      <xdr:row>30</xdr:row>
      <xdr:rowOff>141288</xdr:rowOff>
    </xdr:to>
    <xdr:sp macro="" textlink="">
      <xdr:nvSpPr>
        <xdr:cNvPr id="75" name="フローチャート: 判断 74"/>
        <xdr:cNvSpPr/>
      </xdr:nvSpPr>
      <xdr:spPr>
        <a:xfrm>
          <a:off x="47117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62706</xdr:rowOff>
    </xdr:from>
    <xdr:to>
      <xdr:col>19</xdr:col>
      <xdr:colOff>187325</xdr:colOff>
      <xdr:row>29</xdr:row>
      <xdr:rowOff>164306</xdr:rowOff>
    </xdr:to>
    <xdr:sp macro="" textlink="">
      <xdr:nvSpPr>
        <xdr:cNvPr id="76" name="フローチャート: 判断 75"/>
        <xdr:cNvSpPr/>
      </xdr:nvSpPr>
      <xdr:spPr>
        <a:xfrm>
          <a:off x="4000500" y="58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58738</xdr:rowOff>
    </xdr:from>
    <xdr:to>
      <xdr:col>15</xdr:col>
      <xdr:colOff>187325</xdr:colOff>
      <xdr:row>28</xdr:row>
      <xdr:rowOff>160338</xdr:rowOff>
    </xdr:to>
    <xdr:sp macro="" textlink="">
      <xdr:nvSpPr>
        <xdr:cNvPr id="77" name="フローチャート: 判断 76"/>
        <xdr:cNvSpPr/>
      </xdr:nvSpPr>
      <xdr:spPr>
        <a:xfrm>
          <a:off x="3238500" y="5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135731</xdr:rowOff>
    </xdr:from>
    <xdr:to>
      <xdr:col>11</xdr:col>
      <xdr:colOff>187325</xdr:colOff>
      <xdr:row>28</xdr:row>
      <xdr:rowOff>65881</xdr:rowOff>
    </xdr:to>
    <xdr:sp macro="" textlink="">
      <xdr:nvSpPr>
        <xdr:cNvPr id="78" name="フローチャート: 判断 77"/>
        <xdr:cNvSpPr/>
      </xdr:nvSpPr>
      <xdr:spPr>
        <a:xfrm>
          <a:off x="2476500" y="553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158750</xdr:rowOff>
    </xdr:from>
    <xdr:to>
      <xdr:col>7</xdr:col>
      <xdr:colOff>187325</xdr:colOff>
      <xdr:row>27</xdr:row>
      <xdr:rowOff>88900</xdr:rowOff>
    </xdr:to>
    <xdr:sp macro="" textlink="">
      <xdr:nvSpPr>
        <xdr:cNvPr id="79" name="フローチャート: 判断 78"/>
        <xdr:cNvSpPr/>
      </xdr:nvSpPr>
      <xdr:spPr>
        <a:xfrm>
          <a:off x="1714500" y="538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1588</xdr:rowOff>
    </xdr:from>
    <xdr:to>
      <xdr:col>23</xdr:col>
      <xdr:colOff>136525</xdr:colOff>
      <xdr:row>34</xdr:row>
      <xdr:rowOff>103188</xdr:rowOff>
    </xdr:to>
    <xdr:sp macro="" textlink="">
      <xdr:nvSpPr>
        <xdr:cNvPr id="85" name="楕円 84"/>
        <xdr:cNvSpPr/>
      </xdr:nvSpPr>
      <xdr:spPr>
        <a:xfrm>
          <a:off x="47117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87965</xdr:rowOff>
    </xdr:from>
    <xdr:ext cx="405111" cy="259045"/>
    <xdr:sp macro="" textlink="">
      <xdr:nvSpPr>
        <xdr:cNvPr id="86" name="有形固定資産減価償却率該当値テキスト"/>
        <xdr:cNvSpPr txBox="1"/>
      </xdr:nvSpPr>
      <xdr:spPr>
        <a:xfrm>
          <a:off x="4813300" y="65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38100</xdr:rowOff>
    </xdr:from>
    <xdr:to>
      <xdr:col>19</xdr:col>
      <xdr:colOff>187325</xdr:colOff>
      <xdr:row>33</xdr:row>
      <xdr:rowOff>139700</xdr:rowOff>
    </xdr:to>
    <xdr:sp macro="" textlink="">
      <xdr:nvSpPr>
        <xdr:cNvPr id="87" name="楕円 86"/>
        <xdr:cNvSpPr/>
      </xdr:nvSpPr>
      <xdr:spPr>
        <a:xfrm>
          <a:off x="400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88900</xdr:rowOff>
    </xdr:from>
    <xdr:to>
      <xdr:col>23</xdr:col>
      <xdr:colOff>85725</xdr:colOff>
      <xdr:row>34</xdr:row>
      <xdr:rowOff>52388</xdr:rowOff>
    </xdr:to>
    <xdr:cxnSp macro="">
      <xdr:nvCxnSpPr>
        <xdr:cNvPr id="88" name="直線コネクタ 87"/>
        <xdr:cNvCxnSpPr/>
      </xdr:nvCxnSpPr>
      <xdr:spPr>
        <a:xfrm>
          <a:off x="4051300" y="6518275"/>
          <a:ext cx="711200" cy="1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61119</xdr:rowOff>
    </xdr:from>
    <xdr:to>
      <xdr:col>15</xdr:col>
      <xdr:colOff>187325</xdr:colOff>
      <xdr:row>32</xdr:row>
      <xdr:rowOff>162719</xdr:rowOff>
    </xdr:to>
    <xdr:sp macro="" textlink="">
      <xdr:nvSpPr>
        <xdr:cNvPr id="89" name="楕円 88"/>
        <xdr:cNvSpPr/>
      </xdr:nvSpPr>
      <xdr:spPr>
        <a:xfrm>
          <a:off x="3238500" y="63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111919</xdr:rowOff>
    </xdr:from>
    <xdr:to>
      <xdr:col>19</xdr:col>
      <xdr:colOff>136525</xdr:colOff>
      <xdr:row>33</xdr:row>
      <xdr:rowOff>88900</xdr:rowOff>
    </xdr:to>
    <xdr:cxnSp macro="">
      <xdr:nvCxnSpPr>
        <xdr:cNvPr id="90" name="直線コネクタ 89"/>
        <xdr:cNvCxnSpPr/>
      </xdr:nvCxnSpPr>
      <xdr:spPr>
        <a:xfrm>
          <a:off x="3289300" y="6369844"/>
          <a:ext cx="762000" cy="1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124619</xdr:rowOff>
    </xdr:from>
    <xdr:to>
      <xdr:col>11</xdr:col>
      <xdr:colOff>187325</xdr:colOff>
      <xdr:row>32</xdr:row>
      <xdr:rowOff>54769</xdr:rowOff>
    </xdr:to>
    <xdr:sp macro="" textlink="">
      <xdr:nvSpPr>
        <xdr:cNvPr id="91" name="楕円 90"/>
        <xdr:cNvSpPr/>
      </xdr:nvSpPr>
      <xdr:spPr>
        <a:xfrm>
          <a:off x="2476500" y="6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3969</xdr:rowOff>
    </xdr:from>
    <xdr:to>
      <xdr:col>15</xdr:col>
      <xdr:colOff>136525</xdr:colOff>
      <xdr:row>32</xdr:row>
      <xdr:rowOff>111919</xdr:rowOff>
    </xdr:to>
    <xdr:cxnSp macro="">
      <xdr:nvCxnSpPr>
        <xdr:cNvPr id="92" name="直線コネクタ 91"/>
        <xdr:cNvCxnSpPr/>
      </xdr:nvCxnSpPr>
      <xdr:spPr>
        <a:xfrm>
          <a:off x="2527300" y="6261894"/>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93663</xdr:rowOff>
    </xdr:from>
    <xdr:to>
      <xdr:col>7</xdr:col>
      <xdr:colOff>187325</xdr:colOff>
      <xdr:row>31</xdr:row>
      <xdr:rowOff>23813</xdr:rowOff>
    </xdr:to>
    <xdr:sp macro="" textlink="">
      <xdr:nvSpPr>
        <xdr:cNvPr id="93" name="楕円 92"/>
        <xdr:cNvSpPr/>
      </xdr:nvSpPr>
      <xdr:spPr>
        <a:xfrm>
          <a:off x="1714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144463</xdr:rowOff>
    </xdr:from>
    <xdr:to>
      <xdr:col>11</xdr:col>
      <xdr:colOff>136525</xdr:colOff>
      <xdr:row>32</xdr:row>
      <xdr:rowOff>3969</xdr:rowOff>
    </xdr:to>
    <xdr:cxnSp macro="">
      <xdr:nvCxnSpPr>
        <xdr:cNvPr id="94" name="直線コネクタ 93"/>
        <xdr:cNvCxnSpPr/>
      </xdr:nvCxnSpPr>
      <xdr:spPr>
        <a:xfrm>
          <a:off x="1765300" y="6059488"/>
          <a:ext cx="762000" cy="2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9383</xdr:rowOff>
    </xdr:from>
    <xdr:ext cx="405111" cy="259045"/>
    <xdr:sp macro="" textlink="">
      <xdr:nvSpPr>
        <xdr:cNvPr id="95" name="n_1aveValue有形固定資産減価償却率"/>
        <xdr:cNvSpPr txBox="1"/>
      </xdr:nvSpPr>
      <xdr:spPr>
        <a:xfrm>
          <a:off x="3836044" y="558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5415</xdr:rowOff>
    </xdr:from>
    <xdr:ext cx="405111" cy="259045"/>
    <xdr:sp macro="" textlink="">
      <xdr:nvSpPr>
        <xdr:cNvPr id="96" name="n_2aveValue有形固定資産減価償却率"/>
        <xdr:cNvSpPr txBox="1"/>
      </xdr:nvSpPr>
      <xdr:spPr>
        <a:xfrm>
          <a:off x="3086744" y="540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82408</xdr:rowOff>
    </xdr:from>
    <xdr:ext cx="405111" cy="259045"/>
    <xdr:sp macro="" textlink="">
      <xdr:nvSpPr>
        <xdr:cNvPr id="97" name="n_3aveValue有形固定資産減価償却率"/>
        <xdr:cNvSpPr txBox="1"/>
      </xdr:nvSpPr>
      <xdr:spPr>
        <a:xfrm>
          <a:off x="2324744" y="531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105427</xdr:rowOff>
    </xdr:from>
    <xdr:ext cx="405111" cy="259045"/>
    <xdr:sp macro="" textlink="">
      <xdr:nvSpPr>
        <xdr:cNvPr id="98" name="n_4aveValue有形固定資産減価償却率"/>
        <xdr:cNvSpPr txBox="1"/>
      </xdr:nvSpPr>
      <xdr:spPr>
        <a:xfrm>
          <a:off x="1562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130827</xdr:rowOff>
    </xdr:from>
    <xdr:ext cx="405111" cy="259045"/>
    <xdr:sp macro="" textlink="">
      <xdr:nvSpPr>
        <xdr:cNvPr id="99" name="n_1mainValue有形固定資産減価償却率"/>
        <xdr:cNvSpPr txBox="1"/>
      </xdr:nvSpPr>
      <xdr:spPr>
        <a:xfrm>
          <a:off x="38360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153846</xdr:rowOff>
    </xdr:from>
    <xdr:ext cx="405111" cy="259045"/>
    <xdr:sp macro="" textlink="">
      <xdr:nvSpPr>
        <xdr:cNvPr id="100" name="n_2mainValue有形固定資産減価償却率"/>
        <xdr:cNvSpPr txBox="1"/>
      </xdr:nvSpPr>
      <xdr:spPr>
        <a:xfrm>
          <a:off x="3086744" y="641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45896</xdr:rowOff>
    </xdr:from>
    <xdr:ext cx="405111" cy="259045"/>
    <xdr:sp macro="" textlink="">
      <xdr:nvSpPr>
        <xdr:cNvPr id="101" name="n_3mainValue有形固定資産減価償却率"/>
        <xdr:cNvSpPr txBox="1"/>
      </xdr:nvSpPr>
      <xdr:spPr>
        <a:xfrm>
          <a:off x="2324744" y="630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14940</xdr:rowOff>
    </xdr:from>
    <xdr:ext cx="405111" cy="259045"/>
    <xdr:sp macro="" textlink="">
      <xdr:nvSpPr>
        <xdr:cNvPr id="102" name="n_4mainValue有形固定資産減価償却率"/>
        <xdr:cNvSpPr txBox="1"/>
      </xdr:nvSpPr>
      <xdr:spPr>
        <a:xfrm>
          <a:off x="1562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改善傾向にあります。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主な要因としては、過去に積極投資した市債の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償還が進み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残高が減少してきたことに伴い、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ものと考えられます。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0" name="テキスト ボックス 129"/>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38989</xdr:rowOff>
    </xdr:from>
    <xdr:to>
      <xdr:col>76</xdr:col>
      <xdr:colOff>21589</xdr:colOff>
      <xdr:row>33</xdr:row>
      <xdr:rowOff>64431</xdr:rowOff>
    </xdr:to>
    <xdr:cxnSp macro="">
      <xdr:nvCxnSpPr>
        <xdr:cNvPr id="132" name="直線コネクタ 131"/>
        <xdr:cNvCxnSpPr/>
      </xdr:nvCxnSpPr>
      <xdr:spPr>
        <a:xfrm flipV="1">
          <a:off x="14793595" y="5268214"/>
          <a:ext cx="1269" cy="1225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68258</xdr:rowOff>
    </xdr:from>
    <xdr:ext cx="469744" cy="259045"/>
    <xdr:sp macro="" textlink="">
      <xdr:nvSpPr>
        <xdr:cNvPr id="133" name="債務償還比率最小値テキスト"/>
        <xdr:cNvSpPr txBox="1"/>
      </xdr:nvSpPr>
      <xdr:spPr>
        <a:xfrm>
          <a:off x="14846300" y="64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64431</xdr:rowOff>
    </xdr:from>
    <xdr:to>
      <xdr:col>76</xdr:col>
      <xdr:colOff>111125</xdr:colOff>
      <xdr:row>33</xdr:row>
      <xdr:rowOff>64431</xdr:rowOff>
    </xdr:to>
    <xdr:cxnSp macro="">
      <xdr:nvCxnSpPr>
        <xdr:cNvPr id="134" name="直線コネクタ 133"/>
        <xdr:cNvCxnSpPr/>
      </xdr:nvCxnSpPr>
      <xdr:spPr>
        <a:xfrm>
          <a:off x="14706600" y="649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157116</xdr:rowOff>
    </xdr:from>
    <xdr:ext cx="469744" cy="259045"/>
    <xdr:sp macro="" textlink="">
      <xdr:nvSpPr>
        <xdr:cNvPr id="135" name="債務償還比率最大値テキスト"/>
        <xdr:cNvSpPr txBox="1"/>
      </xdr:nvSpPr>
      <xdr:spPr>
        <a:xfrm>
          <a:off x="14846300"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38989</xdr:rowOff>
    </xdr:from>
    <xdr:to>
      <xdr:col>76</xdr:col>
      <xdr:colOff>111125</xdr:colOff>
      <xdr:row>26</xdr:row>
      <xdr:rowOff>38989</xdr:rowOff>
    </xdr:to>
    <xdr:cxnSp macro="">
      <xdr:nvCxnSpPr>
        <xdr:cNvPr id="136" name="直線コネクタ 135"/>
        <xdr:cNvCxnSpPr/>
      </xdr:nvCxnSpPr>
      <xdr:spPr>
        <a:xfrm>
          <a:off x="14706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84853</xdr:rowOff>
    </xdr:from>
    <xdr:ext cx="469744" cy="259045"/>
    <xdr:sp macro="" textlink="">
      <xdr:nvSpPr>
        <xdr:cNvPr id="137" name="債務償還比率平均値テキスト"/>
        <xdr:cNvSpPr txBox="1"/>
      </xdr:nvSpPr>
      <xdr:spPr>
        <a:xfrm>
          <a:off x="14846300" y="58284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106426</xdr:rowOff>
    </xdr:from>
    <xdr:to>
      <xdr:col>76</xdr:col>
      <xdr:colOff>73025</xdr:colOff>
      <xdr:row>30</xdr:row>
      <xdr:rowOff>36576</xdr:rowOff>
    </xdr:to>
    <xdr:sp macro="" textlink="">
      <xdr:nvSpPr>
        <xdr:cNvPr id="138" name="フローチャート: 判断 137"/>
        <xdr:cNvSpPr/>
      </xdr:nvSpPr>
      <xdr:spPr>
        <a:xfrm>
          <a:off x="147447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16658</xdr:rowOff>
    </xdr:from>
    <xdr:to>
      <xdr:col>72</xdr:col>
      <xdr:colOff>123825</xdr:colOff>
      <xdr:row>30</xdr:row>
      <xdr:rowOff>118258</xdr:rowOff>
    </xdr:to>
    <xdr:sp macro="" textlink="">
      <xdr:nvSpPr>
        <xdr:cNvPr id="139" name="フローチャート: 判断 138"/>
        <xdr:cNvSpPr/>
      </xdr:nvSpPr>
      <xdr:spPr>
        <a:xfrm>
          <a:off x="14033500" y="593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98341</xdr:rowOff>
    </xdr:from>
    <xdr:to>
      <xdr:col>68</xdr:col>
      <xdr:colOff>123825</xdr:colOff>
      <xdr:row>31</xdr:row>
      <xdr:rowOff>28491</xdr:rowOff>
    </xdr:to>
    <xdr:sp macro="" textlink="">
      <xdr:nvSpPr>
        <xdr:cNvPr id="140" name="フローチャート: 判断 139"/>
        <xdr:cNvSpPr/>
      </xdr:nvSpPr>
      <xdr:spPr>
        <a:xfrm>
          <a:off x="13271500" y="601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77301</xdr:rowOff>
    </xdr:from>
    <xdr:to>
      <xdr:col>64</xdr:col>
      <xdr:colOff>123825</xdr:colOff>
      <xdr:row>32</xdr:row>
      <xdr:rowOff>7451</xdr:rowOff>
    </xdr:to>
    <xdr:sp macro="" textlink="">
      <xdr:nvSpPr>
        <xdr:cNvPr id="141" name="フローチャート: 判断 140"/>
        <xdr:cNvSpPr/>
      </xdr:nvSpPr>
      <xdr:spPr>
        <a:xfrm>
          <a:off x="12509500" y="616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162031</xdr:rowOff>
    </xdr:from>
    <xdr:to>
      <xdr:col>60</xdr:col>
      <xdr:colOff>123825</xdr:colOff>
      <xdr:row>31</xdr:row>
      <xdr:rowOff>92181</xdr:rowOff>
    </xdr:to>
    <xdr:sp macro="" textlink="">
      <xdr:nvSpPr>
        <xdr:cNvPr id="142" name="フローチャート: 判断 141"/>
        <xdr:cNvSpPr/>
      </xdr:nvSpPr>
      <xdr:spPr>
        <a:xfrm>
          <a:off x="11747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46694</xdr:rowOff>
    </xdr:from>
    <xdr:to>
      <xdr:col>76</xdr:col>
      <xdr:colOff>73025</xdr:colOff>
      <xdr:row>29</xdr:row>
      <xdr:rowOff>148294</xdr:rowOff>
    </xdr:to>
    <xdr:sp macro="" textlink="">
      <xdr:nvSpPr>
        <xdr:cNvPr id="148" name="楕円 147"/>
        <xdr:cNvSpPr/>
      </xdr:nvSpPr>
      <xdr:spPr>
        <a:xfrm>
          <a:off x="14744700" y="57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69571</xdr:rowOff>
    </xdr:from>
    <xdr:ext cx="469744" cy="259045"/>
    <xdr:sp macro="" textlink="">
      <xdr:nvSpPr>
        <xdr:cNvPr id="149" name="債務償還比率該当値テキスト"/>
        <xdr:cNvSpPr txBox="1"/>
      </xdr:nvSpPr>
      <xdr:spPr>
        <a:xfrm>
          <a:off x="14846300" y="564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38629</xdr:rowOff>
    </xdr:from>
    <xdr:to>
      <xdr:col>72</xdr:col>
      <xdr:colOff>123825</xdr:colOff>
      <xdr:row>32</xdr:row>
      <xdr:rowOff>140229</xdr:rowOff>
    </xdr:to>
    <xdr:sp macro="" textlink="">
      <xdr:nvSpPr>
        <xdr:cNvPr id="150" name="楕円 149"/>
        <xdr:cNvSpPr/>
      </xdr:nvSpPr>
      <xdr:spPr>
        <a:xfrm>
          <a:off x="14033500" y="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97494</xdr:rowOff>
    </xdr:from>
    <xdr:to>
      <xdr:col>76</xdr:col>
      <xdr:colOff>22225</xdr:colOff>
      <xdr:row>32</xdr:row>
      <xdr:rowOff>89429</xdr:rowOff>
    </xdr:to>
    <xdr:cxnSp macro="">
      <xdr:nvCxnSpPr>
        <xdr:cNvPr id="151" name="直線コネクタ 150"/>
        <xdr:cNvCxnSpPr/>
      </xdr:nvCxnSpPr>
      <xdr:spPr>
        <a:xfrm flipV="1">
          <a:off x="14084300" y="5841069"/>
          <a:ext cx="711200" cy="5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4635</xdr:rowOff>
    </xdr:from>
    <xdr:to>
      <xdr:col>68</xdr:col>
      <xdr:colOff>123825</xdr:colOff>
      <xdr:row>33</xdr:row>
      <xdr:rowOff>106235</xdr:rowOff>
    </xdr:to>
    <xdr:sp macro="" textlink="">
      <xdr:nvSpPr>
        <xdr:cNvPr id="152" name="楕円 151"/>
        <xdr:cNvSpPr/>
      </xdr:nvSpPr>
      <xdr:spPr>
        <a:xfrm>
          <a:off x="13271500" y="64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89429</xdr:rowOff>
    </xdr:from>
    <xdr:to>
      <xdr:col>72</xdr:col>
      <xdr:colOff>73025</xdr:colOff>
      <xdr:row>33</xdr:row>
      <xdr:rowOff>55435</xdr:rowOff>
    </xdr:to>
    <xdr:cxnSp macro="">
      <xdr:nvCxnSpPr>
        <xdr:cNvPr id="153" name="直線コネクタ 152"/>
        <xdr:cNvCxnSpPr/>
      </xdr:nvCxnSpPr>
      <xdr:spPr>
        <a:xfrm flipV="1">
          <a:off x="13322300" y="6347354"/>
          <a:ext cx="762000" cy="1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16150</xdr:rowOff>
    </xdr:from>
    <xdr:to>
      <xdr:col>64</xdr:col>
      <xdr:colOff>123825</xdr:colOff>
      <xdr:row>33</xdr:row>
      <xdr:rowOff>117750</xdr:rowOff>
    </xdr:to>
    <xdr:sp macro="" textlink="">
      <xdr:nvSpPr>
        <xdr:cNvPr id="154" name="楕円 153"/>
        <xdr:cNvSpPr/>
      </xdr:nvSpPr>
      <xdr:spPr>
        <a:xfrm>
          <a:off x="12509500" y="64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55435</xdr:rowOff>
    </xdr:from>
    <xdr:to>
      <xdr:col>68</xdr:col>
      <xdr:colOff>73025</xdr:colOff>
      <xdr:row>33</xdr:row>
      <xdr:rowOff>66950</xdr:rowOff>
    </xdr:to>
    <xdr:cxnSp macro="">
      <xdr:nvCxnSpPr>
        <xdr:cNvPr id="155" name="直線コネクタ 154"/>
        <xdr:cNvCxnSpPr/>
      </xdr:nvCxnSpPr>
      <xdr:spPr>
        <a:xfrm flipV="1">
          <a:off x="12560300" y="6484810"/>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141203</xdr:rowOff>
    </xdr:from>
    <xdr:to>
      <xdr:col>60</xdr:col>
      <xdr:colOff>123825</xdr:colOff>
      <xdr:row>35</xdr:row>
      <xdr:rowOff>71353</xdr:rowOff>
    </xdr:to>
    <xdr:sp macro="" textlink="">
      <xdr:nvSpPr>
        <xdr:cNvPr id="156" name="楕円 155"/>
        <xdr:cNvSpPr/>
      </xdr:nvSpPr>
      <xdr:spPr>
        <a:xfrm>
          <a:off x="11747500" y="674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66950</xdr:rowOff>
    </xdr:from>
    <xdr:to>
      <xdr:col>64</xdr:col>
      <xdr:colOff>73025</xdr:colOff>
      <xdr:row>35</xdr:row>
      <xdr:rowOff>20553</xdr:rowOff>
    </xdr:to>
    <xdr:cxnSp macro="">
      <xdr:nvCxnSpPr>
        <xdr:cNvPr id="157" name="直線コネクタ 156"/>
        <xdr:cNvCxnSpPr/>
      </xdr:nvCxnSpPr>
      <xdr:spPr>
        <a:xfrm flipV="1">
          <a:off x="11798300" y="6496325"/>
          <a:ext cx="762000" cy="29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134785</xdr:rowOff>
    </xdr:from>
    <xdr:ext cx="469744" cy="259045"/>
    <xdr:sp macro="" textlink="">
      <xdr:nvSpPr>
        <xdr:cNvPr id="158" name="n_1aveValue債務償還比率"/>
        <xdr:cNvSpPr txBox="1"/>
      </xdr:nvSpPr>
      <xdr:spPr>
        <a:xfrm>
          <a:off x="13836727" y="570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45018</xdr:rowOff>
    </xdr:from>
    <xdr:ext cx="469744" cy="259045"/>
    <xdr:sp macro="" textlink="">
      <xdr:nvSpPr>
        <xdr:cNvPr id="159" name="n_2aveValue債務償還比率"/>
        <xdr:cNvSpPr txBox="1"/>
      </xdr:nvSpPr>
      <xdr:spPr>
        <a:xfrm>
          <a:off x="13087427" y="57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23978</xdr:rowOff>
    </xdr:from>
    <xdr:ext cx="469744" cy="259045"/>
    <xdr:sp macro="" textlink="">
      <xdr:nvSpPr>
        <xdr:cNvPr id="160" name="n_3aveValue債務償還比率"/>
        <xdr:cNvSpPr txBox="1"/>
      </xdr:nvSpPr>
      <xdr:spPr>
        <a:xfrm>
          <a:off x="12325427" y="59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108708</xdr:rowOff>
    </xdr:from>
    <xdr:ext cx="469744" cy="259045"/>
    <xdr:sp macro="" textlink="">
      <xdr:nvSpPr>
        <xdr:cNvPr id="161" name="n_4aveValue債務償還比率"/>
        <xdr:cNvSpPr txBox="1"/>
      </xdr:nvSpPr>
      <xdr:spPr>
        <a:xfrm>
          <a:off x="11563427" y="58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131356</xdr:rowOff>
    </xdr:from>
    <xdr:ext cx="469744" cy="259045"/>
    <xdr:sp macro="" textlink="">
      <xdr:nvSpPr>
        <xdr:cNvPr id="162" name="n_1mainValue債務償還比率"/>
        <xdr:cNvSpPr txBox="1"/>
      </xdr:nvSpPr>
      <xdr:spPr>
        <a:xfrm>
          <a:off x="13836727" y="638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97362</xdr:rowOff>
    </xdr:from>
    <xdr:ext cx="469744" cy="259045"/>
    <xdr:sp macro="" textlink="">
      <xdr:nvSpPr>
        <xdr:cNvPr id="163" name="n_2mainValue債務償還比率"/>
        <xdr:cNvSpPr txBox="1"/>
      </xdr:nvSpPr>
      <xdr:spPr>
        <a:xfrm>
          <a:off x="13087427" y="65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108877</xdr:rowOff>
    </xdr:from>
    <xdr:ext cx="469744" cy="259045"/>
    <xdr:sp macro="" textlink="">
      <xdr:nvSpPr>
        <xdr:cNvPr id="164" name="n_3mainValue債務償還比率"/>
        <xdr:cNvSpPr txBox="1"/>
      </xdr:nvSpPr>
      <xdr:spPr>
        <a:xfrm>
          <a:off x="12325427" y="653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62480</xdr:rowOff>
    </xdr:from>
    <xdr:ext cx="469744" cy="259045"/>
    <xdr:sp macro="" textlink="">
      <xdr:nvSpPr>
        <xdr:cNvPr id="165" name="n_4mainValue債務償還比率"/>
        <xdr:cNvSpPr txBox="1"/>
      </xdr:nvSpPr>
      <xdr:spPr>
        <a:xfrm>
          <a:off x="11563427" y="68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133350</xdr:rowOff>
    </xdr:to>
    <xdr:cxnSp macro="">
      <xdr:nvCxnSpPr>
        <xdr:cNvPr id="59" name="直線コネクタ 58"/>
        <xdr:cNvCxnSpPr/>
      </xdr:nvCxnSpPr>
      <xdr:spPr>
        <a:xfrm flipV="1">
          <a:off x="4634865"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2" name="【道路】&#10;有形固定資産減価償却率最大値テキスト"/>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3" name="直線コネクタ 62"/>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61884</xdr:rowOff>
    </xdr:from>
    <xdr:ext cx="405111" cy="259045"/>
    <xdr:sp macro="" textlink="">
      <xdr:nvSpPr>
        <xdr:cNvPr id="64" name="【道路】&#10;有形固定資産減価償却率平均値テキスト"/>
        <xdr:cNvSpPr txBox="1"/>
      </xdr:nvSpPr>
      <xdr:spPr>
        <a:xfrm>
          <a:off x="4673600" y="623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39007</xdr:rowOff>
    </xdr:from>
    <xdr:to>
      <xdr:col>24</xdr:col>
      <xdr:colOff>114300</xdr:colOff>
      <xdr:row>37</xdr:row>
      <xdr:rowOff>140607</xdr:rowOff>
    </xdr:to>
    <xdr:sp macro="" textlink="">
      <xdr:nvSpPr>
        <xdr:cNvPr id="65" name="フローチャート: 判断 64"/>
        <xdr:cNvSpPr/>
      </xdr:nvSpPr>
      <xdr:spPr>
        <a:xfrm>
          <a:off x="45847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104322</xdr:rowOff>
    </xdr:from>
    <xdr:to>
      <xdr:col>20</xdr:col>
      <xdr:colOff>38100</xdr:colOff>
      <xdr:row>38</xdr:row>
      <xdr:rowOff>34472</xdr:rowOff>
    </xdr:to>
    <xdr:sp macro="" textlink="">
      <xdr:nvSpPr>
        <xdr:cNvPr id="66" name="フローチャート: 判断 65"/>
        <xdr:cNvSpPr/>
      </xdr:nvSpPr>
      <xdr:spPr>
        <a:xfrm>
          <a:off x="3746500" y="644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90714</xdr:rowOff>
    </xdr:from>
    <xdr:to>
      <xdr:col>15</xdr:col>
      <xdr:colOff>101600</xdr:colOff>
      <xdr:row>37</xdr:row>
      <xdr:rowOff>20864</xdr:rowOff>
    </xdr:to>
    <xdr:sp macro="" textlink="">
      <xdr:nvSpPr>
        <xdr:cNvPr id="67" name="フローチャート: 判断 66"/>
        <xdr:cNvSpPr/>
      </xdr:nvSpPr>
      <xdr:spPr>
        <a:xfrm>
          <a:off x="2857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87993</xdr:rowOff>
    </xdr:from>
    <xdr:to>
      <xdr:col>10</xdr:col>
      <xdr:colOff>165100</xdr:colOff>
      <xdr:row>36</xdr:row>
      <xdr:rowOff>18143</xdr:rowOff>
    </xdr:to>
    <xdr:sp macro="" textlink="">
      <xdr:nvSpPr>
        <xdr:cNvPr id="68" name="フローチャート: 判断 67"/>
        <xdr:cNvSpPr/>
      </xdr:nvSpPr>
      <xdr:spPr>
        <a:xfrm>
          <a:off x="1968500" y="608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9" name="フローチャート: 判断 68"/>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5" name="楕円 74"/>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6" name="【道路】&#10;有形固定資産減価償却率該当値テキスト"/>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7" name="楕円 76"/>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41</xdr:row>
      <xdr:rowOff>133350</xdr:rowOff>
    </xdr:to>
    <xdr:cxnSp macro="">
      <xdr:nvCxnSpPr>
        <xdr:cNvPr id="78" name="直線コネクタ 77"/>
        <xdr:cNvCxnSpPr/>
      </xdr:nvCxnSpPr>
      <xdr:spPr>
        <a:xfrm>
          <a:off x="3797300" y="69668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22678</xdr:rowOff>
    </xdr:from>
    <xdr:to>
      <xdr:col>15</xdr:col>
      <xdr:colOff>101600</xdr:colOff>
      <xdr:row>39</xdr:row>
      <xdr:rowOff>124278</xdr:rowOff>
    </xdr:to>
    <xdr:sp macro="" textlink="">
      <xdr:nvSpPr>
        <xdr:cNvPr id="79" name="楕円 78"/>
        <xdr:cNvSpPr/>
      </xdr:nvSpPr>
      <xdr:spPr>
        <a:xfrm>
          <a:off x="28575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73478</xdr:rowOff>
    </xdr:from>
    <xdr:to>
      <xdr:col>19</xdr:col>
      <xdr:colOff>177800</xdr:colOff>
      <xdr:row>40</xdr:row>
      <xdr:rowOff>108857</xdr:rowOff>
    </xdr:to>
    <xdr:cxnSp macro="">
      <xdr:nvCxnSpPr>
        <xdr:cNvPr id="80" name="直線コネクタ 79"/>
        <xdr:cNvCxnSpPr/>
      </xdr:nvCxnSpPr>
      <xdr:spPr>
        <a:xfrm>
          <a:off x="2908300" y="67600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19957</xdr:rowOff>
    </xdr:from>
    <xdr:to>
      <xdr:col>10</xdr:col>
      <xdr:colOff>165100</xdr:colOff>
      <xdr:row>38</xdr:row>
      <xdr:rowOff>121557</xdr:rowOff>
    </xdr:to>
    <xdr:sp macro="" textlink="">
      <xdr:nvSpPr>
        <xdr:cNvPr id="81" name="楕円 80"/>
        <xdr:cNvSpPr/>
      </xdr:nvSpPr>
      <xdr:spPr>
        <a:xfrm>
          <a:off x="1968500" y="65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70757</xdr:rowOff>
    </xdr:from>
    <xdr:to>
      <xdr:col>15</xdr:col>
      <xdr:colOff>50800</xdr:colOff>
      <xdr:row>39</xdr:row>
      <xdr:rowOff>73478</xdr:rowOff>
    </xdr:to>
    <xdr:cxnSp macro="">
      <xdr:nvCxnSpPr>
        <xdr:cNvPr id="82" name="直線コネクタ 81"/>
        <xdr:cNvCxnSpPr/>
      </xdr:nvCxnSpPr>
      <xdr:spPr>
        <a:xfrm>
          <a:off x="2019300" y="65858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3" name="楕円 82"/>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38</xdr:row>
      <xdr:rowOff>70757</xdr:rowOff>
    </xdr:to>
    <xdr:cxnSp macro="">
      <xdr:nvCxnSpPr>
        <xdr:cNvPr id="84" name="直線コネクタ 83"/>
        <xdr:cNvCxnSpPr/>
      </xdr:nvCxnSpPr>
      <xdr:spPr>
        <a:xfrm>
          <a:off x="1130300" y="63463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50999</xdr:rowOff>
    </xdr:from>
    <xdr:ext cx="405111" cy="259045"/>
    <xdr:sp macro="" textlink="">
      <xdr:nvSpPr>
        <xdr:cNvPr id="85" name="n_1aveValue【道路】&#10;有形固定資産減価償却率"/>
        <xdr:cNvSpPr txBox="1"/>
      </xdr:nvSpPr>
      <xdr:spPr>
        <a:xfrm>
          <a:off x="3582044" y="622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6" name="n_2aveValue【道路】&#10;有形固定資産減価償却率"/>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34670</xdr:rowOff>
    </xdr:from>
    <xdr:ext cx="405111" cy="259045"/>
    <xdr:sp macro="" textlink="">
      <xdr:nvSpPr>
        <xdr:cNvPr id="87" name="n_3aveValue【道路】&#10;有形固定資産減価償却率"/>
        <xdr:cNvSpPr txBox="1"/>
      </xdr:nvSpPr>
      <xdr:spPr>
        <a:xfrm>
          <a:off x="1816744" y="58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88" name="n_4aveValue【道路】&#10;有形固定資産減価償却率"/>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9" name="n_1mainValue【道路】&#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115405</xdr:rowOff>
    </xdr:from>
    <xdr:ext cx="405111" cy="259045"/>
    <xdr:sp macro="" textlink="">
      <xdr:nvSpPr>
        <xdr:cNvPr id="90" name="n_2mainValue【道路】&#10;有形固定資産減価償却率"/>
        <xdr:cNvSpPr txBox="1"/>
      </xdr:nvSpPr>
      <xdr:spPr>
        <a:xfrm>
          <a:off x="2705744" y="680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112684</xdr:rowOff>
    </xdr:from>
    <xdr:ext cx="405111" cy="259045"/>
    <xdr:sp macro="" textlink="">
      <xdr:nvSpPr>
        <xdr:cNvPr id="91" name="n_3mainValue【道路】&#10;有形固定資産減価償却率"/>
        <xdr:cNvSpPr txBox="1"/>
      </xdr:nvSpPr>
      <xdr:spPr>
        <a:xfrm>
          <a:off x="1816744" y="662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2" name="n_4mainValue【道路】&#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xdr:rowOff>
    </xdr:from>
    <xdr:to>
      <xdr:col>54</xdr:col>
      <xdr:colOff>189865</xdr:colOff>
      <xdr:row>40</xdr:row>
      <xdr:rowOff>109271</xdr:rowOff>
    </xdr:to>
    <xdr:cxnSp macro="">
      <xdr:nvCxnSpPr>
        <xdr:cNvPr id="117" name="直線コネクタ 116"/>
        <xdr:cNvCxnSpPr/>
      </xdr:nvCxnSpPr>
      <xdr:spPr>
        <a:xfrm flipV="1">
          <a:off x="10476865" y="5834634"/>
          <a:ext cx="0" cy="11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113098</xdr:rowOff>
    </xdr:from>
    <xdr:ext cx="469744" cy="259045"/>
    <xdr:sp macro="" textlink="">
      <xdr:nvSpPr>
        <xdr:cNvPr id="118" name="【道路】&#10;一人当たり延長最小値テキスト"/>
        <xdr:cNvSpPr txBox="1"/>
      </xdr:nvSpPr>
      <xdr:spPr>
        <a:xfrm>
          <a:off x="10515600"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109271</xdr:rowOff>
    </xdr:from>
    <xdr:to>
      <xdr:col>55</xdr:col>
      <xdr:colOff>88900</xdr:colOff>
      <xdr:row>40</xdr:row>
      <xdr:rowOff>109271</xdr:rowOff>
    </xdr:to>
    <xdr:cxnSp macro="">
      <xdr:nvCxnSpPr>
        <xdr:cNvPr id="119" name="直線コネクタ 118"/>
        <xdr:cNvCxnSpPr/>
      </xdr:nvCxnSpPr>
      <xdr:spPr>
        <a:xfrm>
          <a:off x="10388600" y="69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123461</xdr:rowOff>
    </xdr:from>
    <xdr:ext cx="534377" cy="259045"/>
    <xdr:sp macro="" textlink="">
      <xdr:nvSpPr>
        <xdr:cNvPr id="120" name="【道路】&#10;一人当たり延長最大値テキスト"/>
        <xdr:cNvSpPr txBox="1"/>
      </xdr:nvSpPr>
      <xdr:spPr>
        <a:xfrm>
          <a:off x="10515600" y="56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xdr:rowOff>
    </xdr:from>
    <xdr:to>
      <xdr:col>55</xdr:col>
      <xdr:colOff>88900</xdr:colOff>
      <xdr:row>34</xdr:row>
      <xdr:rowOff>5334</xdr:rowOff>
    </xdr:to>
    <xdr:cxnSp macro="">
      <xdr:nvCxnSpPr>
        <xdr:cNvPr id="121" name="直線コネクタ 120"/>
        <xdr:cNvCxnSpPr/>
      </xdr:nvCxnSpPr>
      <xdr:spPr>
        <a:xfrm>
          <a:off x="10388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25341</xdr:rowOff>
    </xdr:from>
    <xdr:ext cx="534377" cy="259045"/>
    <xdr:sp macro="" textlink="">
      <xdr:nvSpPr>
        <xdr:cNvPr id="122" name="【道路】&#10;一人当たり延長平均値テキスト"/>
        <xdr:cNvSpPr txBox="1"/>
      </xdr:nvSpPr>
      <xdr:spPr>
        <a:xfrm>
          <a:off x="10515600" y="6368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2463</xdr:rowOff>
    </xdr:from>
    <xdr:to>
      <xdr:col>55</xdr:col>
      <xdr:colOff>50800</xdr:colOff>
      <xdr:row>38</xdr:row>
      <xdr:rowOff>104063</xdr:rowOff>
    </xdr:to>
    <xdr:sp macro="" textlink="">
      <xdr:nvSpPr>
        <xdr:cNvPr id="123" name="フローチャート: 判断 122"/>
        <xdr:cNvSpPr/>
      </xdr:nvSpPr>
      <xdr:spPr>
        <a:xfrm>
          <a:off x="10426700" y="6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95123</xdr:rowOff>
    </xdr:from>
    <xdr:to>
      <xdr:col>50</xdr:col>
      <xdr:colOff>165100</xdr:colOff>
      <xdr:row>41</xdr:row>
      <xdr:rowOff>25273</xdr:rowOff>
    </xdr:to>
    <xdr:sp macro="" textlink="">
      <xdr:nvSpPr>
        <xdr:cNvPr id="124" name="フローチャート: 判断 123"/>
        <xdr:cNvSpPr/>
      </xdr:nvSpPr>
      <xdr:spPr>
        <a:xfrm>
          <a:off x="9588500" y="69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95962</xdr:rowOff>
    </xdr:from>
    <xdr:to>
      <xdr:col>46</xdr:col>
      <xdr:colOff>38100</xdr:colOff>
      <xdr:row>41</xdr:row>
      <xdr:rowOff>26112</xdr:rowOff>
    </xdr:to>
    <xdr:sp macro="" textlink="">
      <xdr:nvSpPr>
        <xdr:cNvPr id="125" name="フローチャート: 判断 124"/>
        <xdr:cNvSpPr/>
      </xdr:nvSpPr>
      <xdr:spPr>
        <a:xfrm>
          <a:off x="8699500" y="695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96875</xdr:rowOff>
    </xdr:from>
    <xdr:to>
      <xdr:col>41</xdr:col>
      <xdr:colOff>101600</xdr:colOff>
      <xdr:row>41</xdr:row>
      <xdr:rowOff>27025</xdr:rowOff>
    </xdr:to>
    <xdr:sp macro="" textlink="">
      <xdr:nvSpPr>
        <xdr:cNvPr id="126" name="フローチャート: 判断 125"/>
        <xdr:cNvSpPr/>
      </xdr:nvSpPr>
      <xdr:spPr>
        <a:xfrm>
          <a:off x="7810500" y="695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97637</xdr:rowOff>
    </xdr:from>
    <xdr:to>
      <xdr:col>36</xdr:col>
      <xdr:colOff>165100</xdr:colOff>
      <xdr:row>41</xdr:row>
      <xdr:rowOff>27787</xdr:rowOff>
    </xdr:to>
    <xdr:sp macro="" textlink="">
      <xdr:nvSpPr>
        <xdr:cNvPr id="127" name="フローチャート: 判断 126"/>
        <xdr:cNvSpPr/>
      </xdr:nvSpPr>
      <xdr:spPr>
        <a:xfrm>
          <a:off x="6921500" y="695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58471</xdr:rowOff>
    </xdr:from>
    <xdr:to>
      <xdr:col>55</xdr:col>
      <xdr:colOff>50800</xdr:colOff>
      <xdr:row>40</xdr:row>
      <xdr:rowOff>160071</xdr:rowOff>
    </xdr:to>
    <xdr:sp macro="" textlink="">
      <xdr:nvSpPr>
        <xdr:cNvPr id="133" name="楕円 132"/>
        <xdr:cNvSpPr/>
      </xdr:nvSpPr>
      <xdr:spPr>
        <a:xfrm>
          <a:off x="10426700" y="69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144848</xdr:rowOff>
    </xdr:from>
    <xdr:ext cx="469744" cy="259045"/>
    <xdr:sp macro="" textlink="">
      <xdr:nvSpPr>
        <xdr:cNvPr id="134" name="【道路】&#10;一人当たり延長該当値テキスト"/>
        <xdr:cNvSpPr txBox="1"/>
      </xdr:nvSpPr>
      <xdr:spPr>
        <a:xfrm>
          <a:off x="10515600" y="68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61138</xdr:rowOff>
    </xdr:from>
    <xdr:to>
      <xdr:col>50</xdr:col>
      <xdr:colOff>165100</xdr:colOff>
      <xdr:row>40</xdr:row>
      <xdr:rowOff>162738</xdr:rowOff>
    </xdr:to>
    <xdr:sp macro="" textlink="">
      <xdr:nvSpPr>
        <xdr:cNvPr id="135" name="楕円 134"/>
        <xdr:cNvSpPr/>
      </xdr:nvSpPr>
      <xdr:spPr>
        <a:xfrm>
          <a:off x="9588500" y="69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109271</xdr:rowOff>
    </xdr:from>
    <xdr:to>
      <xdr:col>55</xdr:col>
      <xdr:colOff>0</xdr:colOff>
      <xdr:row>40</xdr:row>
      <xdr:rowOff>111938</xdr:rowOff>
    </xdr:to>
    <xdr:cxnSp macro="">
      <xdr:nvCxnSpPr>
        <xdr:cNvPr id="136" name="直線コネクタ 135"/>
        <xdr:cNvCxnSpPr/>
      </xdr:nvCxnSpPr>
      <xdr:spPr>
        <a:xfrm flipV="1">
          <a:off x="9639300" y="696727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62662</xdr:rowOff>
    </xdr:from>
    <xdr:to>
      <xdr:col>46</xdr:col>
      <xdr:colOff>38100</xdr:colOff>
      <xdr:row>40</xdr:row>
      <xdr:rowOff>164262</xdr:rowOff>
    </xdr:to>
    <xdr:sp macro="" textlink="">
      <xdr:nvSpPr>
        <xdr:cNvPr id="137" name="楕円 136"/>
        <xdr:cNvSpPr/>
      </xdr:nvSpPr>
      <xdr:spPr>
        <a:xfrm>
          <a:off x="8699500" y="69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111938</xdr:rowOff>
    </xdr:from>
    <xdr:to>
      <xdr:col>50</xdr:col>
      <xdr:colOff>114300</xdr:colOff>
      <xdr:row>40</xdr:row>
      <xdr:rowOff>113462</xdr:rowOff>
    </xdr:to>
    <xdr:cxnSp macro="">
      <xdr:nvCxnSpPr>
        <xdr:cNvPr id="138" name="直線コネクタ 137"/>
        <xdr:cNvCxnSpPr/>
      </xdr:nvCxnSpPr>
      <xdr:spPr>
        <a:xfrm flipV="1">
          <a:off x="8750300" y="69699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9" name="楕円 138"/>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113462</xdr:rowOff>
    </xdr:from>
    <xdr:to>
      <xdr:col>45</xdr:col>
      <xdr:colOff>177800</xdr:colOff>
      <xdr:row>40</xdr:row>
      <xdr:rowOff>117348</xdr:rowOff>
    </xdr:to>
    <xdr:cxnSp macro="">
      <xdr:nvCxnSpPr>
        <xdr:cNvPr id="140" name="直線コネクタ 139"/>
        <xdr:cNvCxnSpPr/>
      </xdr:nvCxnSpPr>
      <xdr:spPr>
        <a:xfrm flipV="1">
          <a:off x="7861300" y="697146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70586</xdr:rowOff>
    </xdr:from>
    <xdr:to>
      <xdr:col>36</xdr:col>
      <xdr:colOff>165100</xdr:colOff>
      <xdr:row>41</xdr:row>
      <xdr:rowOff>736</xdr:rowOff>
    </xdr:to>
    <xdr:sp macro="" textlink="">
      <xdr:nvSpPr>
        <xdr:cNvPr id="141" name="楕円 140"/>
        <xdr:cNvSpPr/>
      </xdr:nvSpPr>
      <xdr:spPr>
        <a:xfrm>
          <a:off x="6921500" y="69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121386</xdr:rowOff>
    </xdr:to>
    <xdr:cxnSp macro="">
      <xdr:nvCxnSpPr>
        <xdr:cNvPr id="142" name="直線コネクタ 141"/>
        <xdr:cNvCxnSpPr/>
      </xdr:nvCxnSpPr>
      <xdr:spPr>
        <a:xfrm flipV="1">
          <a:off x="6972300" y="6975348"/>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16400</xdr:rowOff>
    </xdr:from>
    <xdr:ext cx="469744" cy="259045"/>
    <xdr:sp macro="" textlink="">
      <xdr:nvSpPr>
        <xdr:cNvPr id="143" name="n_1aveValue【道路】&#10;一人当たり延長"/>
        <xdr:cNvSpPr txBox="1"/>
      </xdr:nvSpPr>
      <xdr:spPr>
        <a:xfrm>
          <a:off x="9391727" y="70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17239</xdr:rowOff>
    </xdr:from>
    <xdr:ext cx="469744" cy="259045"/>
    <xdr:sp macro="" textlink="">
      <xdr:nvSpPr>
        <xdr:cNvPr id="144" name="n_2aveValue【道路】&#10;一人当たり延長"/>
        <xdr:cNvSpPr txBox="1"/>
      </xdr:nvSpPr>
      <xdr:spPr>
        <a:xfrm>
          <a:off x="8515427" y="70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18152</xdr:rowOff>
    </xdr:from>
    <xdr:ext cx="469744" cy="259045"/>
    <xdr:sp macro="" textlink="">
      <xdr:nvSpPr>
        <xdr:cNvPr id="145" name="n_3aveValue【道路】&#10;一人当たり延長"/>
        <xdr:cNvSpPr txBox="1"/>
      </xdr:nvSpPr>
      <xdr:spPr>
        <a:xfrm>
          <a:off x="76264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18914</xdr:rowOff>
    </xdr:from>
    <xdr:ext cx="469744" cy="259045"/>
    <xdr:sp macro="" textlink="">
      <xdr:nvSpPr>
        <xdr:cNvPr id="146" name="n_4aveValue【道路】&#10;一人当たり延長"/>
        <xdr:cNvSpPr txBox="1"/>
      </xdr:nvSpPr>
      <xdr:spPr>
        <a:xfrm>
          <a:off x="6737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7815</xdr:rowOff>
    </xdr:from>
    <xdr:ext cx="469744" cy="259045"/>
    <xdr:sp macro="" textlink="">
      <xdr:nvSpPr>
        <xdr:cNvPr id="147" name="n_1mainValue【道路】&#10;一人当たり延長"/>
        <xdr:cNvSpPr txBox="1"/>
      </xdr:nvSpPr>
      <xdr:spPr>
        <a:xfrm>
          <a:off x="9391727"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9339</xdr:rowOff>
    </xdr:from>
    <xdr:ext cx="469744" cy="259045"/>
    <xdr:sp macro="" textlink="">
      <xdr:nvSpPr>
        <xdr:cNvPr id="148" name="n_2mainValue【道路】&#10;一人当たり延長"/>
        <xdr:cNvSpPr txBox="1"/>
      </xdr:nvSpPr>
      <xdr:spPr>
        <a:xfrm>
          <a:off x="8515427" y="66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9" name="n_3mainValue【道路】&#10;一人当たり延長"/>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17263</xdr:rowOff>
    </xdr:from>
    <xdr:ext cx="469744" cy="259045"/>
    <xdr:sp macro="" textlink="">
      <xdr:nvSpPr>
        <xdr:cNvPr id="150" name="n_4mainValue【道路】&#10;一人当たり延長"/>
        <xdr:cNvSpPr txBox="1"/>
      </xdr:nvSpPr>
      <xdr:spPr>
        <a:xfrm>
          <a:off x="6737427" y="67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144780</xdr:rowOff>
    </xdr:from>
    <xdr:to>
      <xdr:col>24</xdr:col>
      <xdr:colOff>62865</xdr:colOff>
      <xdr:row>64</xdr:row>
      <xdr:rowOff>83820</xdr:rowOff>
    </xdr:to>
    <xdr:cxnSp macro="">
      <xdr:nvCxnSpPr>
        <xdr:cNvPr id="175" name="直線コネクタ 174"/>
        <xdr:cNvCxnSpPr/>
      </xdr:nvCxnSpPr>
      <xdr:spPr>
        <a:xfrm flipV="1">
          <a:off x="4634865" y="1008888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87647</xdr:rowOff>
    </xdr:from>
    <xdr:ext cx="405111" cy="259045"/>
    <xdr:sp macro="" textlink="">
      <xdr:nvSpPr>
        <xdr:cNvPr id="176" name="【橋りょう・トンネル】&#10;有形固定資産減価償却率最小値テキスト"/>
        <xdr:cNvSpPr txBox="1"/>
      </xdr:nvSpPr>
      <xdr:spPr>
        <a:xfrm>
          <a:off x="4673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83820</xdr:rowOff>
    </xdr:from>
    <xdr:to>
      <xdr:col>24</xdr:col>
      <xdr:colOff>152400</xdr:colOff>
      <xdr:row>64</xdr:row>
      <xdr:rowOff>83820</xdr:rowOff>
    </xdr:to>
    <xdr:cxnSp macro="">
      <xdr:nvCxnSpPr>
        <xdr:cNvPr id="177" name="直線コネクタ 176"/>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91457</xdr:rowOff>
    </xdr:from>
    <xdr:ext cx="405111" cy="259045"/>
    <xdr:sp macro="" textlink="">
      <xdr:nvSpPr>
        <xdr:cNvPr id="178" name="【橋りょう・トンネル】&#10;有形固定資産減価償却率最大値テキスト"/>
        <xdr:cNvSpPr txBox="1"/>
      </xdr:nvSpPr>
      <xdr:spPr>
        <a:xfrm>
          <a:off x="4673600"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144780</xdr:rowOff>
    </xdr:from>
    <xdr:to>
      <xdr:col>24</xdr:col>
      <xdr:colOff>152400</xdr:colOff>
      <xdr:row>58</xdr:row>
      <xdr:rowOff>144780</xdr:rowOff>
    </xdr:to>
    <xdr:cxnSp macro="">
      <xdr:nvCxnSpPr>
        <xdr:cNvPr id="179" name="直線コネクタ 178"/>
        <xdr:cNvCxnSpPr/>
      </xdr:nvCxnSpPr>
      <xdr:spPr>
        <a:xfrm>
          <a:off x="4546600" y="1008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160037</xdr:rowOff>
    </xdr:from>
    <xdr:ext cx="405111" cy="259045"/>
    <xdr:sp macro="" textlink="">
      <xdr:nvSpPr>
        <xdr:cNvPr id="180" name="【橋りょう・トンネル】&#10;有形固定資産減価償却率平均値テキスト"/>
        <xdr:cNvSpPr txBox="1"/>
      </xdr:nvSpPr>
      <xdr:spPr>
        <a:xfrm>
          <a:off x="4673600" y="10618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81" name="フローチャート: 判断 180"/>
        <xdr:cNvSpPr/>
      </xdr:nvSpPr>
      <xdr:spPr>
        <a:xfrm>
          <a:off x="45847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74930</xdr:rowOff>
    </xdr:from>
    <xdr:to>
      <xdr:col>20</xdr:col>
      <xdr:colOff>38100</xdr:colOff>
      <xdr:row>62</xdr:row>
      <xdr:rowOff>5080</xdr:rowOff>
    </xdr:to>
    <xdr:sp macro="" textlink="">
      <xdr:nvSpPr>
        <xdr:cNvPr id="182" name="フローチャート: 判断 181"/>
        <xdr:cNvSpPr/>
      </xdr:nvSpPr>
      <xdr:spPr>
        <a:xfrm>
          <a:off x="3746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83" name="フローチャート: 判断 182"/>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4" name="フローチャート: 判断 183"/>
        <xdr:cNvSpPr/>
      </xdr:nvSpPr>
      <xdr:spPr>
        <a:xfrm>
          <a:off x="1968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17780</xdr:rowOff>
    </xdr:from>
    <xdr:to>
      <xdr:col>6</xdr:col>
      <xdr:colOff>38100</xdr:colOff>
      <xdr:row>60</xdr:row>
      <xdr:rowOff>119380</xdr:rowOff>
    </xdr:to>
    <xdr:sp macro="" textlink="">
      <xdr:nvSpPr>
        <xdr:cNvPr id="185" name="フローチャート: 判断 184"/>
        <xdr:cNvSpPr/>
      </xdr:nvSpPr>
      <xdr:spPr>
        <a:xfrm>
          <a:off x="1079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93980</xdr:rowOff>
    </xdr:from>
    <xdr:to>
      <xdr:col>24</xdr:col>
      <xdr:colOff>114300</xdr:colOff>
      <xdr:row>59</xdr:row>
      <xdr:rowOff>24130</xdr:rowOff>
    </xdr:to>
    <xdr:sp macro="" textlink="">
      <xdr:nvSpPr>
        <xdr:cNvPr id="191" name="楕円 190"/>
        <xdr:cNvSpPr/>
      </xdr:nvSpPr>
      <xdr:spPr>
        <a:xfrm>
          <a:off x="4584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47007</xdr:rowOff>
    </xdr:from>
    <xdr:ext cx="405111" cy="259045"/>
    <xdr:sp macro="" textlink="">
      <xdr:nvSpPr>
        <xdr:cNvPr id="192" name="【橋りょう・トンネル】&#10;有形固定資産減価償却率該当値テキスト"/>
        <xdr:cNvSpPr txBox="1"/>
      </xdr:nvSpPr>
      <xdr:spPr>
        <a:xfrm>
          <a:off x="4673600"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93" name="楕円 192"/>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144780</xdr:rowOff>
    </xdr:to>
    <xdr:cxnSp macro="">
      <xdr:nvCxnSpPr>
        <xdr:cNvPr id="194" name="直線コネクタ 193"/>
        <xdr:cNvCxnSpPr/>
      </xdr:nvCxnSpPr>
      <xdr:spPr>
        <a:xfrm>
          <a:off x="3797300" y="9982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52070</xdr:rowOff>
    </xdr:from>
    <xdr:to>
      <xdr:col>15</xdr:col>
      <xdr:colOff>101600</xdr:colOff>
      <xdr:row>57</xdr:row>
      <xdr:rowOff>153670</xdr:rowOff>
    </xdr:to>
    <xdr:sp macro="" textlink="">
      <xdr:nvSpPr>
        <xdr:cNvPr id="195" name="楕円 194"/>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58</xdr:row>
      <xdr:rowOff>38100</xdr:rowOff>
    </xdr:to>
    <xdr:cxnSp macro="">
      <xdr:nvCxnSpPr>
        <xdr:cNvPr id="196" name="直線コネクタ 195"/>
        <xdr:cNvCxnSpPr/>
      </xdr:nvCxnSpPr>
      <xdr:spPr>
        <a:xfrm>
          <a:off x="2908300" y="9875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7" name="楕円 196"/>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102870</xdr:rowOff>
    </xdr:to>
    <xdr:cxnSp macro="">
      <xdr:nvCxnSpPr>
        <xdr:cNvPr id="198" name="直線コネクタ 197"/>
        <xdr:cNvCxnSpPr/>
      </xdr:nvCxnSpPr>
      <xdr:spPr>
        <a:xfrm>
          <a:off x="2019300" y="9761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99" name="楕円 198"/>
        <xdr:cNvSpPr/>
      </xdr:nvSpPr>
      <xdr:spPr>
        <a:xfrm>
          <a:off x="107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160020</xdr:rowOff>
    </xdr:to>
    <xdr:cxnSp macro="">
      <xdr:nvCxnSpPr>
        <xdr:cNvPr id="200" name="直線コネクタ 199"/>
        <xdr:cNvCxnSpPr/>
      </xdr:nvCxnSpPr>
      <xdr:spPr>
        <a:xfrm>
          <a:off x="1130300" y="966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167657</xdr:rowOff>
    </xdr:from>
    <xdr:ext cx="405111" cy="259045"/>
    <xdr:sp macro="" textlink="">
      <xdr:nvSpPr>
        <xdr:cNvPr id="201" name="n_1aveValue【橋りょう・トンネ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2" name="n_2aveValue【橋りょう・トンネ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3" name="n_3aveValue【橋りょう・トンネ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4" name="n_4aveValue【橋りょう・トンネ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205" name="n_1mainValue【橋りょう・トンネ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206" name="n_2mainValue【橋りょう・トンネル】&#10;有形固定資産減価償却率"/>
        <xdr:cNvSpPr txBox="1"/>
      </xdr:nvSpPr>
      <xdr:spPr>
        <a:xfrm>
          <a:off x="2705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7" name="n_3mainValue【橋りょう・トンネル】&#10;有形固定資産減価償却率"/>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8" name="n_4mainValue【橋りょう・トンネル】&#10;有形固定資産減価償却率"/>
        <xdr:cNvSpPr txBox="1"/>
      </xdr:nvSpPr>
      <xdr:spPr>
        <a:xfrm>
          <a:off x="927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9" name="テキスト ボックス 218"/>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21" name="テキスト ボックス 220"/>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3" name="テキスト ボックス 22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5" name="テキスト ボックス 22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7" name="テキスト ボックス 22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72182</xdr:rowOff>
    </xdr:from>
    <xdr:to>
      <xdr:col>54</xdr:col>
      <xdr:colOff>189865</xdr:colOff>
      <xdr:row>62</xdr:row>
      <xdr:rowOff>95998</xdr:rowOff>
    </xdr:to>
    <xdr:cxnSp macro="">
      <xdr:nvCxnSpPr>
        <xdr:cNvPr id="231" name="直線コネクタ 230"/>
        <xdr:cNvCxnSpPr/>
      </xdr:nvCxnSpPr>
      <xdr:spPr>
        <a:xfrm flipV="1">
          <a:off x="10476865" y="9501932"/>
          <a:ext cx="0" cy="122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99825</xdr:rowOff>
    </xdr:from>
    <xdr:ext cx="599010" cy="259045"/>
    <xdr:sp macro="" textlink="">
      <xdr:nvSpPr>
        <xdr:cNvPr id="232" name="【橋りょう・トンネル】&#10;一人当たり有形固定資産（償却資産）額最小値テキスト"/>
        <xdr:cNvSpPr txBox="1"/>
      </xdr:nvSpPr>
      <xdr:spPr>
        <a:xfrm>
          <a:off x="10515600" y="107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95998</xdr:rowOff>
    </xdr:from>
    <xdr:to>
      <xdr:col>55</xdr:col>
      <xdr:colOff>88900</xdr:colOff>
      <xdr:row>62</xdr:row>
      <xdr:rowOff>95998</xdr:rowOff>
    </xdr:to>
    <xdr:cxnSp macro="">
      <xdr:nvCxnSpPr>
        <xdr:cNvPr id="233" name="直線コネクタ 232"/>
        <xdr:cNvCxnSpPr/>
      </xdr:nvCxnSpPr>
      <xdr:spPr>
        <a:xfrm>
          <a:off x="10388600" y="1072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18859</xdr:rowOff>
    </xdr:from>
    <xdr:ext cx="599010" cy="259045"/>
    <xdr:sp macro="" textlink="">
      <xdr:nvSpPr>
        <xdr:cNvPr id="234" name="【橋りょう・トンネル】&#10;一人当たり有形固定資産（償却資産）額最大値テキスト"/>
        <xdr:cNvSpPr txBox="1"/>
      </xdr:nvSpPr>
      <xdr:spPr>
        <a:xfrm>
          <a:off x="10515600" y="92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72182</xdr:rowOff>
    </xdr:from>
    <xdr:to>
      <xdr:col>55</xdr:col>
      <xdr:colOff>88900</xdr:colOff>
      <xdr:row>55</xdr:row>
      <xdr:rowOff>72182</xdr:rowOff>
    </xdr:to>
    <xdr:cxnSp macro="">
      <xdr:nvCxnSpPr>
        <xdr:cNvPr id="235" name="直線コネクタ 234"/>
        <xdr:cNvCxnSpPr/>
      </xdr:nvCxnSpPr>
      <xdr:spPr>
        <a:xfrm>
          <a:off x="10388600" y="95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158610</xdr:rowOff>
    </xdr:from>
    <xdr:ext cx="599010" cy="259045"/>
    <xdr:sp macro="" textlink="">
      <xdr:nvSpPr>
        <xdr:cNvPr id="236" name="【橋りょう・トンネル】&#10;一人当たり有形固定資産（償却資産）額平均値テキスト"/>
        <xdr:cNvSpPr txBox="1"/>
      </xdr:nvSpPr>
      <xdr:spPr>
        <a:xfrm>
          <a:off x="10515600" y="993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135733</xdr:rowOff>
    </xdr:from>
    <xdr:to>
      <xdr:col>55</xdr:col>
      <xdr:colOff>50800</xdr:colOff>
      <xdr:row>59</xdr:row>
      <xdr:rowOff>65883</xdr:rowOff>
    </xdr:to>
    <xdr:sp macro="" textlink="">
      <xdr:nvSpPr>
        <xdr:cNvPr id="237" name="フローチャート: 判断 236"/>
        <xdr:cNvSpPr/>
      </xdr:nvSpPr>
      <xdr:spPr>
        <a:xfrm>
          <a:off x="10426700" y="10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27230</xdr:rowOff>
    </xdr:from>
    <xdr:to>
      <xdr:col>50</xdr:col>
      <xdr:colOff>165100</xdr:colOff>
      <xdr:row>62</xdr:row>
      <xdr:rowOff>128830</xdr:rowOff>
    </xdr:to>
    <xdr:sp macro="" textlink="">
      <xdr:nvSpPr>
        <xdr:cNvPr id="238" name="フローチャート: 判断 237"/>
        <xdr:cNvSpPr/>
      </xdr:nvSpPr>
      <xdr:spPr>
        <a:xfrm>
          <a:off x="9588500" y="106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31803</xdr:rowOff>
    </xdr:from>
    <xdr:to>
      <xdr:col>46</xdr:col>
      <xdr:colOff>38100</xdr:colOff>
      <xdr:row>62</xdr:row>
      <xdr:rowOff>133403</xdr:rowOff>
    </xdr:to>
    <xdr:sp macro="" textlink="">
      <xdr:nvSpPr>
        <xdr:cNvPr id="239" name="フローチャート: 判断 238"/>
        <xdr:cNvSpPr/>
      </xdr:nvSpPr>
      <xdr:spPr>
        <a:xfrm>
          <a:off x="8699500" y="106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40243</xdr:rowOff>
    </xdr:from>
    <xdr:to>
      <xdr:col>41</xdr:col>
      <xdr:colOff>101600</xdr:colOff>
      <xdr:row>62</xdr:row>
      <xdr:rowOff>141843</xdr:rowOff>
    </xdr:to>
    <xdr:sp macro="" textlink="">
      <xdr:nvSpPr>
        <xdr:cNvPr id="240" name="フローチャート: 判断 239"/>
        <xdr:cNvSpPr/>
      </xdr:nvSpPr>
      <xdr:spPr>
        <a:xfrm>
          <a:off x="7810500" y="1067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49432</xdr:rowOff>
    </xdr:from>
    <xdr:to>
      <xdr:col>36</xdr:col>
      <xdr:colOff>165100</xdr:colOff>
      <xdr:row>62</xdr:row>
      <xdr:rowOff>151032</xdr:rowOff>
    </xdr:to>
    <xdr:sp macro="" textlink="">
      <xdr:nvSpPr>
        <xdr:cNvPr id="241" name="フローチャート: 判断 240"/>
        <xdr:cNvSpPr/>
      </xdr:nvSpPr>
      <xdr:spPr>
        <a:xfrm>
          <a:off x="6921500" y="106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154912</xdr:rowOff>
    </xdr:from>
    <xdr:to>
      <xdr:col>55</xdr:col>
      <xdr:colOff>50800</xdr:colOff>
      <xdr:row>59</xdr:row>
      <xdr:rowOff>85062</xdr:rowOff>
    </xdr:to>
    <xdr:sp macro="" textlink="">
      <xdr:nvSpPr>
        <xdr:cNvPr id="247" name="楕円 246"/>
        <xdr:cNvSpPr/>
      </xdr:nvSpPr>
      <xdr:spPr>
        <a:xfrm>
          <a:off x="10426700" y="100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133339</xdr:rowOff>
    </xdr:from>
    <xdr:ext cx="599010" cy="259045"/>
    <xdr:sp macro="" textlink="">
      <xdr:nvSpPr>
        <xdr:cNvPr id="248" name="【橋りょう・トンネル】&#10;一人当たり有形固定資産（償却資産）額該当値テキスト"/>
        <xdr:cNvSpPr txBox="1"/>
      </xdr:nvSpPr>
      <xdr:spPr>
        <a:xfrm>
          <a:off x="10515600" y="10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165643</xdr:rowOff>
    </xdr:from>
    <xdr:to>
      <xdr:col>50</xdr:col>
      <xdr:colOff>165100</xdr:colOff>
      <xdr:row>59</xdr:row>
      <xdr:rowOff>95793</xdr:rowOff>
    </xdr:to>
    <xdr:sp macro="" textlink="">
      <xdr:nvSpPr>
        <xdr:cNvPr id="249" name="楕円 248"/>
        <xdr:cNvSpPr/>
      </xdr:nvSpPr>
      <xdr:spPr>
        <a:xfrm>
          <a:off x="9588500" y="101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34262</xdr:rowOff>
    </xdr:from>
    <xdr:to>
      <xdr:col>55</xdr:col>
      <xdr:colOff>0</xdr:colOff>
      <xdr:row>59</xdr:row>
      <xdr:rowOff>44993</xdr:rowOff>
    </xdr:to>
    <xdr:cxnSp macro="">
      <xdr:nvCxnSpPr>
        <xdr:cNvPr id="250" name="直線コネクタ 249"/>
        <xdr:cNvCxnSpPr/>
      </xdr:nvCxnSpPr>
      <xdr:spPr>
        <a:xfrm flipV="1">
          <a:off x="9639300" y="10149812"/>
          <a:ext cx="8382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4498</xdr:rowOff>
    </xdr:from>
    <xdr:to>
      <xdr:col>46</xdr:col>
      <xdr:colOff>38100</xdr:colOff>
      <xdr:row>59</xdr:row>
      <xdr:rowOff>106098</xdr:rowOff>
    </xdr:to>
    <xdr:sp macro="" textlink="">
      <xdr:nvSpPr>
        <xdr:cNvPr id="251" name="楕円 250"/>
        <xdr:cNvSpPr/>
      </xdr:nvSpPr>
      <xdr:spPr>
        <a:xfrm>
          <a:off x="8699500" y="101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44993</xdr:rowOff>
    </xdr:from>
    <xdr:to>
      <xdr:col>50</xdr:col>
      <xdr:colOff>114300</xdr:colOff>
      <xdr:row>59</xdr:row>
      <xdr:rowOff>55298</xdr:rowOff>
    </xdr:to>
    <xdr:cxnSp macro="">
      <xdr:nvCxnSpPr>
        <xdr:cNvPr id="252" name="直線コネクタ 251"/>
        <xdr:cNvCxnSpPr/>
      </xdr:nvCxnSpPr>
      <xdr:spPr>
        <a:xfrm flipV="1">
          <a:off x="8750300" y="1016054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15060</xdr:rowOff>
    </xdr:from>
    <xdr:to>
      <xdr:col>41</xdr:col>
      <xdr:colOff>101600</xdr:colOff>
      <xdr:row>59</xdr:row>
      <xdr:rowOff>116660</xdr:rowOff>
    </xdr:to>
    <xdr:sp macro="" textlink="">
      <xdr:nvSpPr>
        <xdr:cNvPr id="253" name="楕円 252"/>
        <xdr:cNvSpPr/>
      </xdr:nvSpPr>
      <xdr:spPr>
        <a:xfrm>
          <a:off x="7810500" y="101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55298</xdr:rowOff>
    </xdr:from>
    <xdr:to>
      <xdr:col>45</xdr:col>
      <xdr:colOff>177800</xdr:colOff>
      <xdr:row>59</xdr:row>
      <xdr:rowOff>65860</xdr:rowOff>
    </xdr:to>
    <xdr:cxnSp macro="">
      <xdr:nvCxnSpPr>
        <xdr:cNvPr id="254" name="直線コネクタ 253"/>
        <xdr:cNvCxnSpPr/>
      </xdr:nvCxnSpPr>
      <xdr:spPr>
        <a:xfrm flipV="1">
          <a:off x="7861300" y="10170848"/>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34720</xdr:rowOff>
    </xdr:from>
    <xdr:to>
      <xdr:col>36</xdr:col>
      <xdr:colOff>165100</xdr:colOff>
      <xdr:row>59</xdr:row>
      <xdr:rowOff>136320</xdr:rowOff>
    </xdr:to>
    <xdr:sp macro="" textlink="">
      <xdr:nvSpPr>
        <xdr:cNvPr id="255" name="楕円 254"/>
        <xdr:cNvSpPr/>
      </xdr:nvSpPr>
      <xdr:spPr>
        <a:xfrm>
          <a:off x="6921500" y="101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65860</xdr:rowOff>
    </xdr:from>
    <xdr:to>
      <xdr:col>41</xdr:col>
      <xdr:colOff>50800</xdr:colOff>
      <xdr:row>59</xdr:row>
      <xdr:rowOff>85520</xdr:rowOff>
    </xdr:to>
    <xdr:cxnSp macro="">
      <xdr:nvCxnSpPr>
        <xdr:cNvPr id="256" name="直線コネクタ 255"/>
        <xdr:cNvCxnSpPr/>
      </xdr:nvCxnSpPr>
      <xdr:spPr>
        <a:xfrm flipV="1">
          <a:off x="6972300" y="10181410"/>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119957</xdr:rowOff>
    </xdr:from>
    <xdr:ext cx="599010" cy="259045"/>
    <xdr:sp macro="" textlink="">
      <xdr:nvSpPr>
        <xdr:cNvPr id="257" name="n_1aveValue【橋りょう・トンネル】&#10;一人当たり有形固定資産（償却資産）額"/>
        <xdr:cNvSpPr txBox="1"/>
      </xdr:nvSpPr>
      <xdr:spPr>
        <a:xfrm>
          <a:off x="9327095" y="1074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124530</xdr:rowOff>
    </xdr:from>
    <xdr:ext cx="599010" cy="259045"/>
    <xdr:sp macro="" textlink="">
      <xdr:nvSpPr>
        <xdr:cNvPr id="258" name="n_2aveValue【橋りょう・トンネル】&#10;一人当たり有形固定資産（償却資産）額"/>
        <xdr:cNvSpPr txBox="1"/>
      </xdr:nvSpPr>
      <xdr:spPr>
        <a:xfrm>
          <a:off x="8450795" y="1075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132970</xdr:rowOff>
    </xdr:from>
    <xdr:ext cx="599010" cy="259045"/>
    <xdr:sp macro="" textlink="">
      <xdr:nvSpPr>
        <xdr:cNvPr id="259" name="n_3aveValue【橋りょう・トンネル】&#10;一人当たり有形固定資産（償却資産）額"/>
        <xdr:cNvSpPr txBox="1"/>
      </xdr:nvSpPr>
      <xdr:spPr>
        <a:xfrm>
          <a:off x="7561795" y="107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142159</xdr:rowOff>
    </xdr:from>
    <xdr:ext cx="599010" cy="259045"/>
    <xdr:sp macro="" textlink="">
      <xdr:nvSpPr>
        <xdr:cNvPr id="260" name="n_4aveValue【橋りょう・トンネル】&#10;一人当たり有形固定資産（償却資産）額"/>
        <xdr:cNvSpPr txBox="1"/>
      </xdr:nvSpPr>
      <xdr:spPr>
        <a:xfrm>
          <a:off x="6672795" y="107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112320</xdr:rowOff>
    </xdr:from>
    <xdr:ext cx="599010" cy="259045"/>
    <xdr:sp macro="" textlink="">
      <xdr:nvSpPr>
        <xdr:cNvPr id="261" name="n_1mainValue【橋りょう・トンネル】&#10;一人当たり有形固定資産（償却資産）額"/>
        <xdr:cNvSpPr txBox="1"/>
      </xdr:nvSpPr>
      <xdr:spPr>
        <a:xfrm>
          <a:off x="9327095" y="988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122625</xdr:rowOff>
    </xdr:from>
    <xdr:ext cx="599010" cy="259045"/>
    <xdr:sp macro="" textlink="">
      <xdr:nvSpPr>
        <xdr:cNvPr id="262" name="n_2mainValue【橋りょう・トンネル】&#10;一人当たり有形固定資産（償却資産）額"/>
        <xdr:cNvSpPr txBox="1"/>
      </xdr:nvSpPr>
      <xdr:spPr>
        <a:xfrm>
          <a:off x="8450795" y="989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133187</xdr:rowOff>
    </xdr:from>
    <xdr:ext cx="599010" cy="259045"/>
    <xdr:sp macro="" textlink="">
      <xdr:nvSpPr>
        <xdr:cNvPr id="263" name="n_3mainValue【橋りょう・トンネル】&#10;一人当たり有形固定資産（償却資産）額"/>
        <xdr:cNvSpPr txBox="1"/>
      </xdr:nvSpPr>
      <xdr:spPr>
        <a:xfrm>
          <a:off x="7561795" y="990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152847</xdr:rowOff>
    </xdr:from>
    <xdr:ext cx="599010" cy="259045"/>
    <xdr:sp macro="" textlink="">
      <xdr:nvSpPr>
        <xdr:cNvPr id="264" name="n_4mainValue【橋りょう・トンネル】&#10;一人当たり有形固定資産（償却資産）額"/>
        <xdr:cNvSpPr txBox="1"/>
      </xdr:nvSpPr>
      <xdr:spPr>
        <a:xfrm>
          <a:off x="6672795" y="99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7" name="テキスト ボックス 2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65532</xdr:rowOff>
    </xdr:from>
    <xdr:to>
      <xdr:col>24</xdr:col>
      <xdr:colOff>62865</xdr:colOff>
      <xdr:row>85</xdr:row>
      <xdr:rowOff>163830</xdr:rowOff>
    </xdr:to>
    <xdr:cxnSp macro="">
      <xdr:nvCxnSpPr>
        <xdr:cNvPr id="287" name="直線コネクタ 286"/>
        <xdr:cNvCxnSpPr/>
      </xdr:nvCxnSpPr>
      <xdr:spPr>
        <a:xfrm flipV="1">
          <a:off x="4634865" y="1378153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8" name="【公営住宅】&#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9" name="直線コネクタ 288"/>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12209</xdr:rowOff>
    </xdr:from>
    <xdr:ext cx="405111" cy="259045"/>
    <xdr:sp macro="" textlink="">
      <xdr:nvSpPr>
        <xdr:cNvPr id="290" name="【公営住宅】&#10;有形固定資産減価償却率最大値テキスト"/>
        <xdr:cNvSpPr txBox="1"/>
      </xdr:nvSpPr>
      <xdr:spPr>
        <a:xfrm>
          <a:off x="46736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65532</xdr:rowOff>
    </xdr:from>
    <xdr:to>
      <xdr:col>24</xdr:col>
      <xdr:colOff>152400</xdr:colOff>
      <xdr:row>80</xdr:row>
      <xdr:rowOff>65532</xdr:rowOff>
    </xdr:to>
    <xdr:cxnSp macro="">
      <xdr:nvCxnSpPr>
        <xdr:cNvPr id="291" name="直線コネクタ 290"/>
        <xdr:cNvCxnSpPr/>
      </xdr:nvCxnSpPr>
      <xdr:spPr>
        <a:xfrm>
          <a:off x="4546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2" name="【公営住宅】&#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3" name="フローチャート: 判断 292"/>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163322</xdr:rowOff>
    </xdr:from>
    <xdr:to>
      <xdr:col>20</xdr:col>
      <xdr:colOff>38100</xdr:colOff>
      <xdr:row>82</xdr:row>
      <xdr:rowOff>93472</xdr:rowOff>
    </xdr:to>
    <xdr:sp macro="" textlink="">
      <xdr:nvSpPr>
        <xdr:cNvPr id="294" name="フローチャート: 判断 293"/>
        <xdr:cNvSpPr/>
      </xdr:nvSpPr>
      <xdr:spPr>
        <a:xfrm>
          <a:off x="3746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5" name="フローチャート: 判断 294"/>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96" name="フローチャート: 判断 295"/>
        <xdr:cNvSpPr/>
      </xdr:nvSpPr>
      <xdr:spPr>
        <a:xfrm>
          <a:off x="1968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97" name="フローチャート: 判断 296"/>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303" name="楕円 302"/>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139209</xdr:rowOff>
    </xdr:from>
    <xdr:ext cx="405111" cy="259045"/>
    <xdr:sp macro="" textlink="">
      <xdr:nvSpPr>
        <xdr:cNvPr id="304" name="【公営住宅】&#10;有形固定資産減価償却率該当値テキスト"/>
        <xdr:cNvSpPr txBox="1"/>
      </xdr:nvSpPr>
      <xdr:spPr>
        <a:xfrm>
          <a:off x="4673600" y="13683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126746</xdr:rowOff>
    </xdr:from>
    <xdr:to>
      <xdr:col>20</xdr:col>
      <xdr:colOff>38100</xdr:colOff>
      <xdr:row>80</xdr:row>
      <xdr:rowOff>56896</xdr:rowOff>
    </xdr:to>
    <xdr:sp macro="" textlink="">
      <xdr:nvSpPr>
        <xdr:cNvPr id="305" name="楕円 304"/>
        <xdr:cNvSpPr/>
      </xdr:nvSpPr>
      <xdr:spPr>
        <a:xfrm>
          <a:off x="3746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xdr:rowOff>
    </xdr:from>
    <xdr:to>
      <xdr:col>24</xdr:col>
      <xdr:colOff>63500</xdr:colOff>
      <xdr:row>80</xdr:row>
      <xdr:rowOff>65532</xdr:rowOff>
    </xdr:to>
    <xdr:cxnSp macro="">
      <xdr:nvCxnSpPr>
        <xdr:cNvPr id="306" name="直線コネクタ 305"/>
        <xdr:cNvCxnSpPr/>
      </xdr:nvCxnSpPr>
      <xdr:spPr>
        <a:xfrm>
          <a:off x="3797300" y="137220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85598</xdr:rowOff>
    </xdr:from>
    <xdr:to>
      <xdr:col>15</xdr:col>
      <xdr:colOff>101600</xdr:colOff>
      <xdr:row>80</xdr:row>
      <xdr:rowOff>15748</xdr:rowOff>
    </xdr:to>
    <xdr:sp macro="" textlink="">
      <xdr:nvSpPr>
        <xdr:cNvPr id="307" name="楕円 306"/>
        <xdr:cNvSpPr/>
      </xdr:nvSpPr>
      <xdr:spPr>
        <a:xfrm>
          <a:off x="2857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136398</xdr:rowOff>
    </xdr:from>
    <xdr:to>
      <xdr:col>19</xdr:col>
      <xdr:colOff>177800</xdr:colOff>
      <xdr:row>80</xdr:row>
      <xdr:rowOff>6096</xdr:rowOff>
    </xdr:to>
    <xdr:cxnSp macro="">
      <xdr:nvCxnSpPr>
        <xdr:cNvPr id="308" name="直線コネクタ 307"/>
        <xdr:cNvCxnSpPr/>
      </xdr:nvCxnSpPr>
      <xdr:spPr>
        <a:xfrm>
          <a:off x="2908300" y="13680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161037</xdr:rowOff>
    </xdr:from>
    <xdr:to>
      <xdr:col>10</xdr:col>
      <xdr:colOff>165100</xdr:colOff>
      <xdr:row>79</xdr:row>
      <xdr:rowOff>91187</xdr:rowOff>
    </xdr:to>
    <xdr:sp macro="" textlink="">
      <xdr:nvSpPr>
        <xdr:cNvPr id="309" name="楕円 308"/>
        <xdr:cNvSpPr/>
      </xdr:nvSpPr>
      <xdr:spPr>
        <a:xfrm>
          <a:off x="196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40387</xdr:rowOff>
    </xdr:from>
    <xdr:to>
      <xdr:col>15</xdr:col>
      <xdr:colOff>50800</xdr:colOff>
      <xdr:row>79</xdr:row>
      <xdr:rowOff>136398</xdr:rowOff>
    </xdr:to>
    <xdr:cxnSp macro="">
      <xdr:nvCxnSpPr>
        <xdr:cNvPr id="310" name="直線コネクタ 309"/>
        <xdr:cNvCxnSpPr/>
      </xdr:nvCxnSpPr>
      <xdr:spPr>
        <a:xfrm>
          <a:off x="2019300" y="135849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11" name="楕円 310"/>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40387</xdr:rowOff>
    </xdr:to>
    <xdr:cxnSp macro="">
      <xdr:nvCxnSpPr>
        <xdr:cNvPr id="312" name="直線コネクタ 311"/>
        <xdr:cNvCxnSpPr/>
      </xdr:nvCxnSpPr>
      <xdr:spPr>
        <a:xfrm>
          <a:off x="1130300" y="13548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84599</xdr:rowOff>
    </xdr:from>
    <xdr:ext cx="405111" cy="259045"/>
    <xdr:sp macro="" textlink="">
      <xdr:nvSpPr>
        <xdr:cNvPr id="313" name="n_1aveValue【公営住宅】&#10;有形固定資産減価償却率"/>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43451</xdr:rowOff>
    </xdr:from>
    <xdr:ext cx="405111" cy="259045"/>
    <xdr:sp macro="" textlink="">
      <xdr:nvSpPr>
        <xdr:cNvPr id="314" name="n_2aveValue【公営住宅】&#10;有形固定資産減価償却率"/>
        <xdr:cNvSpPr txBox="1"/>
      </xdr:nvSpPr>
      <xdr:spPr>
        <a:xfrm>
          <a:off x="2705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15" name="n_3aveValue【公営住宅】&#10;有形固定資産減価償却率"/>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16" name="n_4aveValue【公営住宅】&#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73423</xdr:rowOff>
    </xdr:from>
    <xdr:ext cx="405111" cy="259045"/>
    <xdr:sp macro="" textlink="">
      <xdr:nvSpPr>
        <xdr:cNvPr id="317" name="n_1mainValue【公営住宅】&#10;有形固定資産減価償却率"/>
        <xdr:cNvSpPr txBox="1"/>
      </xdr:nvSpPr>
      <xdr:spPr>
        <a:xfrm>
          <a:off x="3582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32275</xdr:rowOff>
    </xdr:from>
    <xdr:ext cx="405111" cy="259045"/>
    <xdr:sp macro="" textlink="">
      <xdr:nvSpPr>
        <xdr:cNvPr id="318" name="n_2mainValue【公営住宅】&#10;有形固定資産減価償却率"/>
        <xdr:cNvSpPr txBox="1"/>
      </xdr:nvSpPr>
      <xdr:spPr>
        <a:xfrm>
          <a:off x="2705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107714</xdr:rowOff>
    </xdr:from>
    <xdr:ext cx="405111" cy="259045"/>
    <xdr:sp macro="" textlink="">
      <xdr:nvSpPr>
        <xdr:cNvPr id="319" name="n_3mainValue【公営住宅】&#10;有形固定資産減価償却率"/>
        <xdr:cNvSpPr txBox="1"/>
      </xdr:nvSpPr>
      <xdr:spPr>
        <a:xfrm>
          <a:off x="1816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20" name="n_4mainValue【公営住宅】&#10;有形固定資産減価償却率"/>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1" name="テキスト ボックス 3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82</xdr:row>
      <xdr:rowOff>99061</xdr:rowOff>
    </xdr:to>
    <xdr:cxnSp macro="">
      <xdr:nvCxnSpPr>
        <xdr:cNvPr id="345" name="直線コネクタ 344"/>
        <xdr:cNvCxnSpPr/>
      </xdr:nvCxnSpPr>
      <xdr:spPr>
        <a:xfrm flipV="1">
          <a:off x="10476865" y="13399770"/>
          <a:ext cx="0" cy="75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346" name="【公営住宅】&#10;一人当たり面積最小値テキスト"/>
        <xdr:cNvSpPr txBox="1"/>
      </xdr:nvSpPr>
      <xdr:spPr>
        <a:xfrm>
          <a:off x="10515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99061</xdr:rowOff>
    </xdr:from>
    <xdr:to>
      <xdr:col>55</xdr:col>
      <xdr:colOff>88900</xdr:colOff>
      <xdr:row>82</xdr:row>
      <xdr:rowOff>99061</xdr:rowOff>
    </xdr:to>
    <xdr:cxnSp macro="">
      <xdr:nvCxnSpPr>
        <xdr:cNvPr id="347" name="直線コネクタ 346"/>
        <xdr:cNvCxnSpPr/>
      </xdr:nvCxnSpPr>
      <xdr:spPr>
        <a:xfrm>
          <a:off x="10388600" y="1415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48" name="【公営住宅】&#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49" name="直線コネクタ 348"/>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47641</xdr:rowOff>
    </xdr:from>
    <xdr:ext cx="469744" cy="259045"/>
    <xdr:sp macro="" textlink="">
      <xdr:nvSpPr>
        <xdr:cNvPr id="350" name="【公営住宅】&#10;一人当たり面積平均値テキスト"/>
        <xdr:cNvSpPr txBox="1"/>
      </xdr:nvSpPr>
      <xdr:spPr>
        <a:xfrm>
          <a:off x="10515600" y="1359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69214</xdr:rowOff>
    </xdr:from>
    <xdr:to>
      <xdr:col>55</xdr:col>
      <xdr:colOff>50800</xdr:colOff>
      <xdr:row>79</xdr:row>
      <xdr:rowOff>170814</xdr:rowOff>
    </xdr:to>
    <xdr:sp macro="" textlink="">
      <xdr:nvSpPr>
        <xdr:cNvPr id="351" name="フローチャート: 判断 350"/>
        <xdr:cNvSpPr/>
      </xdr:nvSpPr>
      <xdr:spPr>
        <a:xfrm>
          <a:off x="10426700" y="136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352" name="フローチャート: 判断 351"/>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53" name="フローチャート: 判断 352"/>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54" name="フローチャート: 判断 353"/>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78739</xdr:rowOff>
    </xdr:from>
    <xdr:to>
      <xdr:col>36</xdr:col>
      <xdr:colOff>165100</xdr:colOff>
      <xdr:row>86</xdr:row>
      <xdr:rowOff>8889</xdr:rowOff>
    </xdr:to>
    <xdr:sp macro="" textlink="">
      <xdr:nvSpPr>
        <xdr:cNvPr id="355" name="フローチャート: 判断 354"/>
        <xdr:cNvSpPr/>
      </xdr:nvSpPr>
      <xdr:spPr>
        <a:xfrm>
          <a:off x="6921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6350</xdr:rowOff>
    </xdr:from>
    <xdr:to>
      <xdr:col>55</xdr:col>
      <xdr:colOff>50800</xdr:colOff>
      <xdr:row>78</xdr:row>
      <xdr:rowOff>107950</xdr:rowOff>
    </xdr:to>
    <xdr:sp macro="" textlink="">
      <xdr:nvSpPr>
        <xdr:cNvPr id="361" name="楕円 360"/>
        <xdr:cNvSpPr/>
      </xdr:nvSpPr>
      <xdr:spPr>
        <a:xfrm>
          <a:off x="10426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100347</xdr:rowOff>
    </xdr:from>
    <xdr:ext cx="469744" cy="259045"/>
    <xdr:sp macro="" textlink="">
      <xdr:nvSpPr>
        <xdr:cNvPr id="362" name="【公営住宅】&#10;一人当たり面積該当値テキスト"/>
        <xdr:cNvSpPr txBox="1"/>
      </xdr:nvSpPr>
      <xdr:spPr>
        <a:xfrm>
          <a:off x="10515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135889</xdr:rowOff>
    </xdr:from>
    <xdr:to>
      <xdr:col>50</xdr:col>
      <xdr:colOff>165100</xdr:colOff>
      <xdr:row>78</xdr:row>
      <xdr:rowOff>66039</xdr:rowOff>
    </xdr:to>
    <xdr:sp macro="" textlink="">
      <xdr:nvSpPr>
        <xdr:cNvPr id="363" name="楕円 362"/>
        <xdr:cNvSpPr/>
      </xdr:nvSpPr>
      <xdr:spPr>
        <a:xfrm>
          <a:off x="958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15239</xdr:rowOff>
    </xdr:from>
    <xdr:to>
      <xdr:col>55</xdr:col>
      <xdr:colOff>0</xdr:colOff>
      <xdr:row>78</xdr:row>
      <xdr:rowOff>57150</xdr:rowOff>
    </xdr:to>
    <xdr:cxnSp macro="">
      <xdr:nvCxnSpPr>
        <xdr:cNvPr id="364" name="直線コネクタ 363"/>
        <xdr:cNvCxnSpPr/>
      </xdr:nvCxnSpPr>
      <xdr:spPr>
        <a:xfrm>
          <a:off x="9639300" y="13388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107314</xdr:rowOff>
    </xdr:from>
    <xdr:to>
      <xdr:col>46</xdr:col>
      <xdr:colOff>38100</xdr:colOff>
      <xdr:row>78</xdr:row>
      <xdr:rowOff>37464</xdr:rowOff>
    </xdr:to>
    <xdr:sp macro="" textlink="">
      <xdr:nvSpPr>
        <xdr:cNvPr id="365" name="楕円 364"/>
        <xdr:cNvSpPr/>
      </xdr:nvSpPr>
      <xdr:spPr>
        <a:xfrm>
          <a:off x="8699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158114</xdr:rowOff>
    </xdr:from>
    <xdr:to>
      <xdr:col>50</xdr:col>
      <xdr:colOff>114300</xdr:colOff>
      <xdr:row>78</xdr:row>
      <xdr:rowOff>15239</xdr:rowOff>
    </xdr:to>
    <xdr:cxnSp macro="">
      <xdr:nvCxnSpPr>
        <xdr:cNvPr id="366" name="直線コネクタ 365"/>
        <xdr:cNvCxnSpPr/>
      </xdr:nvCxnSpPr>
      <xdr:spPr>
        <a:xfrm>
          <a:off x="8750300" y="133597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67" name="楕円 366"/>
        <xdr:cNvSpPr/>
      </xdr:nvSpPr>
      <xdr:spPr>
        <a:xfrm>
          <a:off x="781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158114</xdr:rowOff>
    </xdr:from>
    <xdr:to>
      <xdr:col>45</xdr:col>
      <xdr:colOff>177800</xdr:colOff>
      <xdr:row>78</xdr:row>
      <xdr:rowOff>0</xdr:rowOff>
    </xdr:to>
    <xdr:cxnSp macro="">
      <xdr:nvCxnSpPr>
        <xdr:cNvPr id="368" name="直線コネクタ 367"/>
        <xdr:cNvCxnSpPr/>
      </xdr:nvCxnSpPr>
      <xdr:spPr>
        <a:xfrm flipV="1">
          <a:off x="7861300" y="13359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162561</xdr:rowOff>
    </xdr:from>
    <xdr:to>
      <xdr:col>36</xdr:col>
      <xdr:colOff>165100</xdr:colOff>
      <xdr:row>78</xdr:row>
      <xdr:rowOff>92711</xdr:rowOff>
    </xdr:to>
    <xdr:sp macro="" textlink="">
      <xdr:nvSpPr>
        <xdr:cNvPr id="369" name="楕円 368"/>
        <xdr:cNvSpPr/>
      </xdr:nvSpPr>
      <xdr:spPr>
        <a:xfrm>
          <a:off x="6921500" y="133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41911</xdr:rowOff>
    </xdr:to>
    <xdr:cxnSp macro="">
      <xdr:nvCxnSpPr>
        <xdr:cNvPr id="370" name="直線コネクタ 369"/>
        <xdr:cNvCxnSpPr/>
      </xdr:nvCxnSpPr>
      <xdr:spPr>
        <a:xfrm flipV="1">
          <a:off x="6972300" y="13373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371" name="n_1aveValue【公営住宅】&#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72" name="n_2aveValue【公営住宅】&#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73" name="n_3aveValue【公営住宅】&#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4" name="n_4aveValue【公営住宅】&#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82566</xdr:rowOff>
    </xdr:from>
    <xdr:ext cx="469744" cy="259045"/>
    <xdr:sp macro="" textlink="">
      <xdr:nvSpPr>
        <xdr:cNvPr id="375" name="n_1mainValue【公営住宅】&#10;一人当たり面積"/>
        <xdr:cNvSpPr txBox="1"/>
      </xdr:nvSpPr>
      <xdr:spPr>
        <a:xfrm>
          <a:off x="9391727"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53991</xdr:rowOff>
    </xdr:from>
    <xdr:ext cx="469744" cy="259045"/>
    <xdr:sp macro="" textlink="">
      <xdr:nvSpPr>
        <xdr:cNvPr id="376" name="n_2mainValue【公営住宅】&#10;一人当たり面積"/>
        <xdr:cNvSpPr txBox="1"/>
      </xdr:nvSpPr>
      <xdr:spPr>
        <a:xfrm>
          <a:off x="8515427" y="130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77" name="n_3mainValue【公営住宅】&#10;一人当たり面積"/>
        <xdr:cNvSpPr txBox="1"/>
      </xdr:nvSpPr>
      <xdr:spPr>
        <a:xfrm>
          <a:off x="7626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109238</xdr:rowOff>
    </xdr:from>
    <xdr:ext cx="469744" cy="259045"/>
    <xdr:sp macro="" textlink="">
      <xdr:nvSpPr>
        <xdr:cNvPr id="378" name="n_4mainValue【公営住宅】&#10;一人当たり面積"/>
        <xdr:cNvSpPr txBox="1"/>
      </xdr:nvSpPr>
      <xdr:spPr>
        <a:xfrm>
          <a:off x="6737427" y="131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1" name="テキスト ボックス 4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762</xdr:rowOff>
    </xdr:from>
    <xdr:to>
      <xdr:col>85</xdr:col>
      <xdr:colOff>126364</xdr:colOff>
      <xdr:row>40</xdr:row>
      <xdr:rowOff>21336</xdr:rowOff>
    </xdr:to>
    <xdr:cxnSp macro="">
      <xdr:nvCxnSpPr>
        <xdr:cNvPr id="413" name="直線コネクタ 412"/>
        <xdr:cNvCxnSpPr/>
      </xdr:nvCxnSpPr>
      <xdr:spPr>
        <a:xfrm flipV="1">
          <a:off x="16318864" y="6001512"/>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25163</xdr:rowOff>
    </xdr:from>
    <xdr:ext cx="405111" cy="259045"/>
    <xdr:sp macro="" textlink="">
      <xdr:nvSpPr>
        <xdr:cNvPr id="414" name="【認定こども園・幼稚園・保育所】&#10;有形固定資産減価償却率最小値テキスト"/>
        <xdr:cNvSpPr txBox="1"/>
      </xdr:nvSpPr>
      <xdr:spPr>
        <a:xfrm>
          <a:off x="16357600" y="688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21336</xdr:rowOff>
    </xdr:from>
    <xdr:to>
      <xdr:col>86</xdr:col>
      <xdr:colOff>25400</xdr:colOff>
      <xdr:row>40</xdr:row>
      <xdr:rowOff>21336</xdr:rowOff>
    </xdr:to>
    <xdr:cxnSp macro="">
      <xdr:nvCxnSpPr>
        <xdr:cNvPr id="415" name="直線コネクタ 414"/>
        <xdr:cNvCxnSpPr/>
      </xdr:nvCxnSpPr>
      <xdr:spPr>
        <a:xfrm>
          <a:off x="16230600" y="687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118889</xdr:rowOff>
    </xdr:from>
    <xdr:ext cx="405111" cy="259045"/>
    <xdr:sp macro="" textlink="">
      <xdr:nvSpPr>
        <xdr:cNvPr id="416" name="【認定こども園・幼稚園・保育所】&#10;有形固定資産減価償却率最大値テキスト"/>
        <xdr:cNvSpPr txBox="1"/>
      </xdr:nvSpPr>
      <xdr:spPr>
        <a:xfrm>
          <a:off x="16357600" y="5776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762</xdr:rowOff>
    </xdr:from>
    <xdr:to>
      <xdr:col>86</xdr:col>
      <xdr:colOff>25400</xdr:colOff>
      <xdr:row>35</xdr:row>
      <xdr:rowOff>762</xdr:rowOff>
    </xdr:to>
    <xdr:cxnSp macro="">
      <xdr:nvCxnSpPr>
        <xdr:cNvPr id="417" name="直線コネクタ 416"/>
        <xdr:cNvCxnSpPr/>
      </xdr:nvCxnSpPr>
      <xdr:spPr>
        <a:xfrm>
          <a:off x="16230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41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19" name="フローチャート: 判断 41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93980</xdr:rowOff>
    </xdr:from>
    <xdr:to>
      <xdr:col>81</xdr:col>
      <xdr:colOff>101600</xdr:colOff>
      <xdr:row>35</xdr:row>
      <xdr:rowOff>24130</xdr:rowOff>
    </xdr:to>
    <xdr:sp macro="" textlink="">
      <xdr:nvSpPr>
        <xdr:cNvPr id="420" name="フローチャート: 判断 419"/>
        <xdr:cNvSpPr/>
      </xdr:nvSpPr>
      <xdr:spPr>
        <a:xfrm>
          <a:off x="15430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148844</xdr:rowOff>
    </xdr:from>
    <xdr:to>
      <xdr:col>76</xdr:col>
      <xdr:colOff>165100</xdr:colOff>
      <xdr:row>35</xdr:row>
      <xdr:rowOff>78994</xdr:rowOff>
    </xdr:to>
    <xdr:sp macro="" textlink="">
      <xdr:nvSpPr>
        <xdr:cNvPr id="421" name="フローチャート: 判断 420"/>
        <xdr:cNvSpPr/>
      </xdr:nvSpPr>
      <xdr:spPr>
        <a:xfrm>
          <a:off x="14541500" y="59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103124</xdr:rowOff>
    </xdr:from>
    <xdr:to>
      <xdr:col>72</xdr:col>
      <xdr:colOff>38100</xdr:colOff>
      <xdr:row>35</xdr:row>
      <xdr:rowOff>33274</xdr:rowOff>
    </xdr:to>
    <xdr:sp macro="" textlink="">
      <xdr:nvSpPr>
        <xdr:cNvPr id="422" name="フローチャート: 判断 421"/>
        <xdr:cNvSpPr/>
      </xdr:nvSpPr>
      <xdr:spPr>
        <a:xfrm>
          <a:off x="13652500" y="59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66548</xdr:rowOff>
    </xdr:from>
    <xdr:to>
      <xdr:col>67</xdr:col>
      <xdr:colOff>101600</xdr:colOff>
      <xdr:row>34</xdr:row>
      <xdr:rowOff>168148</xdr:rowOff>
    </xdr:to>
    <xdr:sp macro="" textlink="">
      <xdr:nvSpPr>
        <xdr:cNvPr id="423" name="フローチャート: 判断 422"/>
        <xdr:cNvSpPr/>
      </xdr:nvSpPr>
      <xdr:spPr>
        <a:xfrm>
          <a:off x="12763500" y="589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121412</xdr:rowOff>
    </xdr:from>
    <xdr:to>
      <xdr:col>85</xdr:col>
      <xdr:colOff>177800</xdr:colOff>
      <xdr:row>35</xdr:row>
      <xdr:rowOff>51562</xdr:rowOff>
    </xdr:to>
    <xdr:sp macro="" textlink="">
      <xdr:nvSpPr>
        <xdr:cNvPr id="429" name="楕円 428"/>
        <xdr:cNvSpPr/>
      </xdr:nvSpPr>
      <xdr:spPr>
        <a:xfrm>
          <a:off x="16268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74439</xdr:rowOff>
    </xdr:from>
    <xdr:ext cx="405111" cy="259045"/>
    <xdr:sp macro="" textlink="">
      <xdr:nvSpPr>
        <xdr:cNvPr id="430" name="【認定こども園・幼稚園・保育所】&#10;有形固定資産減価償却率該当値テキスト"/>
        <xdr:cNvSpPr txBox="1"/>
      </xdr:nvSpPr>
      <xdr:spPr>
        <a:xfrm>
          <a:off x="16357600"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52832</xdr:rowOff>
    </xdr:from>
    <xdr:to>
      <xdr:col>81</xdr:col>
      <xdr:colOff>101600</xdr:colOff>
      <xdr:row>34</xdr:row>
      <xdr:rowOff>154432</xdr:rowOff>
    </xdr:to>
    <xdr:sp macro="" textlink="">
      <xdr:nvSpPr>
        <xdr:cNvPr id="431" name="楕円 430"/>
        <xdr:cNvSpPr/>
      </xdr:nvSpPr>
      <xdr:spPr>
        <a:xfrm>
          <a:off x="15430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103632</xdr:rowOff>
    </xdr:from>
    <xdr:to>
      <xdr:col>85</xdr:col>
      <xdr:colOff>127000</xdr:colOff>
      <xdr:row>35</xdr:row>
      <xdr:rowOff>762</xdr:rowOff>
    </xdr:to>
    <xdr:cxnSp macro="">
      <xdr:nvCxnSpPr>
        <xdr:cNvPr id="432" name="直線コネクタ 431"/>
        <xdr:cNvCxnSpPr/>
      </xdr:nvCxnSpPr>
      <xdr:spPr>
        <a:xfrm>
          <a:off x="15481300" y="59329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52832</xdr:rowOff>
    </xdr:from>
    <xdr:to>
      <xdr:col>76</xdr:col>
      <xdr:colOff>165100</xdr:colOff>
      <xdr:row>34</xdr:row>
      <xdr:rowOff>154432</xdr:rowOff>
    </xdr:to>
    <xdr:sp macro="" textlink="">
      <xdr:nvSpPr>
        <xdr:cNvPr id="433" name="楕円 432"/>
        <xdr:cNvSpPr/>
      </xdr:nvSpPr>
      <xdr:spPr>
        <a:xfrm>
          <a:off x="145415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103632</xdr:rowOff>
    </xdr:from>
    <xdr:to>
      <xdr:col>81</xdr:col>
      <xdr:colOff>50800</xdr:colOff>
      <xdr:row>34</xdr:row>
      <xdr:rowOff>103632</xdr:rowOff>
    </xdr:to>
    <xdr:cxnSp macro="">
      <xdr:nvCxnSpPr>
        <xdr:cNvPr id="434" name="直線コネクタ 433"/>
        <xdr:cNvCxnSpPr/>
      </xdr:nvCxnSpPr>
      <xdr:spPr>
        <a:xfrm>
          <a:off x="14592300" y="5932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35" name="楕円 434"/>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103632</xdr:rowOff>
    </xdr:from>
    <xdr:to>
      <xdr:col>76</xdr:col>
      <xdr:colOff>114300</xdr:colOff>
      <xdr:row>35</xdr:row>
      <xdr:rowOff>41910</xdr:rowOff>
    </xdr:to>
    <xdr:cxnSp macro="">
      <xdr:nvCxnSpPr>
        <xdr:cNvPr id="436" name="直線コネクタ 435"/>
        <xdr:cNvCxnSpPr/>
      </xdr:nvCxnSpPr>
      <xdr:spPr>
        <a:xfrm flipV="1">
          <a:off x="13703300" y="59329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437" name="楕円 436"/>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87630</xdr:rowOff>
    </xdr:to>
    <xdr:cxnSp macro="">
      <xdr:nvCxnSpPr>
        <xdr:cNvPr id="438" name="直線コネクタ 437"/>
        <xdr:cNvCxnSpPr/>
      </xdr:nvCxnSpPr>
      <xdr:spPr>
        <a:xfrm flipV="1">
          <a:off x="12814300" y="6042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15257</xdr:rowOff>
    </xdr:from>
    <xdr:ext cx="405111" cy="259045"/>
    <xdr:sp macro="" textlink="">
      <xdr:nvSpPr>
        <xdr:cNvPr id="439" name="n_1aveValue【認定こども園・幼稚園・保育所】&#10;有形固定資産減価償却率"/>
        <xdr:cNvSpPr txBox="1"/>
      </xdr:nvSpPr>
      <xdr:spPr>
        <a:xfrm>
          <a:off x="152660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70121</xdr:rowOff>
    </xdr:from>
    <xdr:ext cx="405111" cy="259045"/>
    <xdr:sp macro="" textlink="">
      <xdr:nvSpPr>
        <xdr:cNvPr id="440" name="n_2aveValue【認定こども園・幼稚園・保育所】&#10;有形固定資産減価償却率"/>
        <xdr:cNvSpPr txBox="1"/>
      </xdr:nvSpPr>
      <xdr:spPr>
        <a:xfrm>
          <a:off x="14389744" y="607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49801</xdr:rowOff>
    </xdr:from>
    <xdr:ext cx="405111" cy="259045"/>
    <xdr:sp macro="" textlink="">
      <xdr:nvSpPr>
        <xdr:cNvPr id="441" name="n_3aveValue【認定こども園・幼稚園・保育所】&#10;有形固定資産減価償却率"/>
        <xdr:cNvSpPr txBox="1"/>
      </xdr:nvSpPr>
      <xdr:spPr>
        <a:xfrm>
          <a:off x="13500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13225</xdr:rowOff>
    </xdr:from>
    <xdr:ext cx="405111" cy="259045"/>
    <xdr:sp macro="" textlink="">
      <xdr:nvSpPr>
        <xdr:cNvPr id="442" name="n_4aveValue【認定こども園・幼稚園・保育所】&#10;有形固定資産減価償却率"/>
        <xdr:cNvSpPr txBox="1"/>
      </xdr:nvSpPr>
      <xdr:spPr>
        <a:xfrm>
          <a:off x="126117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170959</xdr:rowOff>
    </xdr:from>
    <xdr:ext cx="405111" cy="259045"/>
    <xdr:sp macro="" textlink="">
      <xdr:nvSpPr>
        <xdr:cNvPr id="443" name="n_1mainValue【認定こども園・幼稚園・保育所】&#10;有形固定資産減価償却率"/>
        <xdr:cNvSpPr txBox="1"/>
      </xdr:nvSpPr>
      <xdr:spPr>
        <a:xfrm>
          <a:off x="152660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170959</xdr:rowOff>
    </xdr:from>
    <xdr:ext cx="405111" cy="259045"/>
    <xdr:sp macro="" textlink="">
      <xdr:nvSpPr>
        <xdr:cNvPr id="444" name="n_2mainValue【認定こども園・幼稚園・保育所】&#10;有形固定資産減価償却率"/>
        <xdr:cNvSpPr txBox="1"/>
      </xdr:nvSpPr>
      <xdr:spPr>
        <a:xfrm>
          <a:off x="14389744" y="565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83837</xdr:rowOff>
    </xdr:from>
    <xdr:ext cx="405111" cy="259045"/>
    <xdr:sp macro="" textlink="">
      <xdr:nvSpPr>
        <xdr:cNvPr id="445" name="n_3mainValue【認定こども園・幼稚園・保育所】&#10;有形固定資産減価償却率"/>
        <xdr:cNvSpPr txBox="1"/>
      </xdr:nvSpPr>
      <xdr:spPr>
        <a:xfrm>
          <a:off x="135007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129557</xdr:rowOff>
    </xdr:from>
    <xdr:ext cx="405111" cy="259045"/>
    <xdr:sp macro="" textlink="">
      <xdr:nvSpPr>
        <xdr:cNvPr id="446" name="n_4mainValue【認定こども園・幼稚園・保育所】&#10;有形固定資産減価償却率"/>
        <xdr:cNvSpPr txBox="1"/>
      </xdr:nvSpPr>
      <xdr:spPr>
        <a:xfrm>
          <a:off x="126117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57" name="テキスト ボックス 45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76200</xdr:rowOff>
    </xdr:from>
    <xdr:to>
      <xdr:col>116</xdr:col>
      <xdr:colOff>62864</xdr:colOff>
      <xdr:row>42</xdr:row>
      <xdr:rowOff>114300</xdr:rowOff>
    </xdr:to>
    <xdr:cxnSp macro="">
      <xdr:nvCxnSpPr>
        <xdr:cNvPr id="471" name="直線コネクタ 470"/>
        <xdr:cNvCxnSpPr/>
      </xdr:nvCxnSpPr>
      <xdr:spPr>
        <a:xfrm flipV="1">
          <a:off x="22160864" y="62484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118127</xdr:rowOff>
    </xdr:from>
    <xdr:ext cx="469744" cy="259045"/>
    <xdr:sp macro="" textlink="">
      <xdr:nvSpPr>
        <xdr:cNvPr id="472" name="【認定こども園・幼稚園・保育所】&#10;一人当たり面積最小値テキスト"/>
        <xdr:cNvSpPr txBox="1"/>
      </xdr:nvSpPr>
      <xdr:spPr>
        <a:xfrm>
          <a:off x="22199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114300</xdr:rowOff>
    </xdr:from>
    <xdr:to>
      <xdr:col>116</xdr:col>
      <xdr:colOff>152400</xdr:colOff>
      <xdr:row>42</xdr:row>
      <xdr:rowOff>114300</xdr:rowOff>
    </xdr:to>
    <xdr:cxnSp macro="">
      <xdr:nvCxnSpPr>
        <xdr:cNvPr id="473" name="直線コネクタ 472"/>
        <xdr:cNvCxnSpPr/>
      </xdr:nvCxnSpPr>
      <xdr:spPr>
        <a:xfrm>
          <a:off x="22072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22877</xdr:rowOff>
    </xdr:from>
    <xdr:ext cx="469744" cy="259045"/>
    <xdr:sp macro="" textlink="">
      <xdr:nvSpPr>
        <xdr:cNvPr id="474" name="【認定こども園・幼稚園・保育所】&#10;一人当たり面積最大値テキスト"/>
        <xdr:cNvSpPr txBox="1"/>
      </xdr:nvSpPr>
      <xdr:spPr>
        <a:xfrm>
          <a:off x="22199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76200</xdr:rowOff>
    </xdr:from>
    <xdr:to>
      <xdr:col>116</xdr:col>
      <xdr:colOff>152400</xdr:colOff>
      <xdr:row>36</xdr:row>
      <xdr:rowOff>76200</xdr:rowOff>
    </xdr:to>
    <xdr:cxnSp macro="">
      <xdr:nvCxnSpPr>
        <xdr:cNvPr id="475" name="直線コネクタ 474"/>
        <xdr:cNvCxnSpPr/>
      </xdr:nvCxnSpPr>
      <xdr:spPr>
        <a:xfrm>
          <a:off x="22072600" y="62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67327</xdr:rowOff>
    </xdr:from>
    <xdr:ext cx="469744" cy="259045"/>
    <xdr:sp macro="" textlink="">
      <xdr:nvSpPr>
        <xdr:cNvPr id="476" name="【認定こども園・幼稚園・保育所】&#10;一人当たり面積平均値テキスト"/>
        <xdr:cNvSpPr txBox="1"/>
      </xdr:nvSpPr>
      <xdr:spPr>
        <a:xfrm>
          <a:off x="22199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77" name="フローチャート: 判断 476"/>
        <xdr:cNvSpPr/>
      </xdr:nvSpPr>
      <xdr:spPr>
        <a:xfrm>
          <a:off x="22110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78" name="フローチャート: 判断 477"/>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82550</xdr:rowOff>
    </xdr:from>
    <xdr:to>
      <xdr:col>107</xdr:col>
      <xdr:colOff>101600</xdr:colOff>
      <xdr:row>42</xdr:row>
      <xdr:rowOff>12700</xdr:rowOff>
    </xdr:to>
    <xdr:sp macro="" textlink="">
      <xdr:nvSpPr>
        <xdr:cNvPr id="479" name="フローチャート: 判断 478"/>
        <xdr:cNvSpPr/>
      </xdr:nvSpPr>
      <xdr:spPr>
        <a:xfrm>
          <a:off x="20383500" y="71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80" name="フローチャート: 判断 479"/>
        <xdr:cNvSpPr/>
      </xdr:nvSpPr>
      <xdr:spPr>
        <a:xfrm>
          <a:off x="19494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81" name="フローチャート: 判断 480"/>
        <xdr:cNvSpPr/>
      </xdr:nvSpPr>
      <xdr:spPr>
        <a:xfrm>
          <a:off x="18605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63500</xdr:rowOff>
    </xdr:from>
    <xdr:to>
      <xdr:col>116</xdr:col>
      <xdr:colOff>114300</xdr:colOff>
      <xdr:row>42</xdr:row>
      <xdr:rowOff>165100</xdr:rowOff>
    </xdr:to>
    <xdr:sp macro="" textlink="">
      <xdr:nvSpPr>
        <xdr:cNvPr id="487" name="楕円 486"/>
        <xdr:cNvSpPr/>
      </xdr:nvSpPr>
      <xdr:spPr>
        <a:xfrm>
          <a:off x="221107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149877</xdr:rowOff>
    </xdr:from>
    <xdr:ext cx="469744" cy="259045"/>
    <xdr:sp macro="" textlink="">
      <xdr:nvSpPr>
        <xdr:cNvPr id="488" name="【認定こども園・幼稚園・保育所】&#10;一人当たり面積該当値テキスト"/>
        <xdr:cNvSpPr txBox="1"/>
      </xdr:nvSpPr>
      <xdr:spPr>
        <a:xfrm>
          <a:off x="22199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63500</xdr:rowOff>
    </xdr:from>
    <xdr:to>
      <xdr:col>112</xdr:col>
      <xdr:colOff>38100</xdr:colOff>
      <xdr:row>42</xdr:row>
      <xdr:rowOff>165100</xdr:rowOff>
    </xdr:to>
    <xdr:sp macro="" textlink="">
      <xdr:nvSpPr>
        <xdr:cNvPr id="489" name="楕円 488"/>
        <xdr:cNvSpPr/>
      </xdr:nvSpPr>
      <xdr:spPr>
        <a:xfrm>
          <a:off x="21272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114300</xdr:rowOff>
    </xdr:from>
    <xdr:to>
      <xdr:col>116</xdr:col>
      <xdr:colOff>63500</xdr:colOff>
      <xdr:row>42</xdr:row>
      <xdr:rowOff>114300</xdr:rowOff>
    </xdr:to>
    <xdr:cxnSp macro="">
      <xdr:nvCxnSpPr>
        <xdr:cNvPr id="490" name="直線コネクタ 489"/>
        <xdr:cNvCxnSpPr/>
      </xdr:nvCxnSpPr>
      <xdr:spPr>
        <a:xfrm>
          <a:off x="21323300" y="731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91" name="楕円 490"/>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42</xdr:row>
      <xdr:rowOff>114300</xdr:rowOff>
    </xdr:to>
    <xdr:cxnSp macro="">
      <xdr:nvCxnSpPr>
        <xdr:cNvPr id="492" name="直線コネクタ 491"/>
        <xdr:cNvCxnSpPr/>
      </xdr:nvCxnSpPr>
      <xdr:spPr>
        <a:xfrm>
          <a:off x="20434300" y="64008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493" name="楕円 492"/>
        <xdr:cNvSpPr/>
      </xdr:nvSpPr>
      <xdr:spPr>
        <a:xfrm>
          <a:off x="19494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38100</xdr:rowOff>
    </xdr:from>
    <xdr:to>
      <xdr:col>107</xdr:col>
      <xdr:colOff>50800</xdr:colOff>
      <xdr:row>37</xdr:row>
      <xdr:rowOff>57150</xdr:rowOff>
    </xdr:to>
    <xdr:cxnSp macro="">
      <xdr:nvCxnSpPr>
        <xdr:cNvPr id="494" name="直線コネクタ 493"/>
        <xdr:cNvCxnSpPr/>
      </xdr:nvCxnSpPr>
      <xdr:spPr>
        <a:xfrm>
          <a:off x="19545300" y="58674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158750</xdr:rowOff>
    </xdr:from>
    <xdr:to>
      <xdr:col>98</xdr:col>
      <xdr:colOff>38100</xdr:colOff>
      <xdr:row>34</xdr:row>
      <xdr:rowOff>88900</xdr:rowOff>
    </xdr:to>
    <xdr:sp macro="" textlink="">
      <xdr:nvSpPr>
        <xdr:cNvPr id="495" name="楕円 494"/>
        <xdr:cNvSpPr/>
      </xdr:nvSpPr>
      <xdr:spPr>
        <a:xfrm>
          <a:off x="18605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38100</xdr:rowOff>
    </xdr:from>
    <xdr:to>
      <xdr:col>102</xdr:col>
      <xdr:colOff>114300</xdr:colOff>
      <xdr:row>34</xdr:row>
      <xdr:rowOff>38100</xdr:rowOff>
    </xdr:to>
    <xdr:cxnSp macro="">
      <xdr:nvCxnSpPr>
        <xdr:cNvPr id="496" name="直線コネクタ 495"/>
        <xdr:cNvCxnSpPr/>
      </xdr:nvCxnSpPr>
      <xdr:spPr>
        <a:xfrm>
          <a:off x="186563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97"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3827</xdr:rowOff>
    </xdr:from>
    <xdr:ext cx="469744" cy="259045"/>
    <xdr:sp macro="" textlink="">
      <xdr:nvSpPr>
        <xdr:cNvPr id="498" name="n_2aveValue【認定こども園・幼稚園・保育所】&#10;一人当たり面積"/>
        <xdr:cNvSpPr txBox="1"/>
      </xdr:nvSpPr>
      <xdr:spPr>
        <a:xfrm>
          <a:off x="20199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99" name="n_3ave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0" name="n_4aveValue【認定こども園・幼稚園・保育所】&#10;一人当たり面積"/>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156227</xdr:rowOff>
    </xdr:from>
    <xdr:ext cx="469744" cy="259045"/>
    <xdr:sp macro="" textlink="">
      <xdr:nvSpPr>
        <xdr:cNvPr id="501" name="n_1mainValue【認定こども園・幼稚園・保育所】&#10;一人当たり面積"/>
        <xdr:cNvSpPr txBox="1"/>
      </xdr:nvSpPr>
      <xdr:spPr>
        <a:xfrm>
          <a:off x="210757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02" name="n_2mainValue【認定こども園・幼稚園・保育所】&#10;一人当たり面積"/>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503" name="n_3mainValue【認定こども園・幼稚園・保育所】&#10;一人当たり面積"/>
        <xdr:cNvSpPr txBox="1"/>
      </xdr:nvSpPr>
      <xdr:spPr>
        <a:xfrm>
          <a:off x="19310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105427</xdr:rowOff>
    </xdr:from>
    <xdr:ext cx="469744" cy="259045"/>
    <xdr:sp macro="" textlink="">
      <xdr:nvSpPr>
        <xdr:cNvPr id="504" name="n_4mainValue【認定こども園・幼稚園・保育所】&#10;一人当たり面積"/>
        <xdr:cNvSpPr txBox="1"/>
      </xdr:nvSpPr>
      <xdr:spPr>
        <a:xfrm>
          <a:off x="18421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102870</xdr:rowOff>
    </xdr:from>
    <xdr:to>
      <xdr:col>85</xdr:col>
      <xdr:colOff>126364</xdr:colOff>
      <xdr:row>62</xdr:row>
      <xdr:rowOff>137160</xdr:rowOff>
    </xdr:to>
    <xdr:cxnSp macro="">
      <xdr:nvCxnSpPr>
        <xdr:cNvPr id="527" name="直線コネクタ 526"/>
        <xdr:cNvCxnSpPr/>
      </xdr:nvCxnSpPr>
      <xdr:spPr>
        <a:xfrm flipV="1">
          <a:off x="16318864" y="10218420"/>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8" name="【学校施設】&#10;有形固定資産減価償却率最小値テキスト"/>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29" name="直線コネクタ 528"/>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530" name="【学校施設】&#10;有形固定資産減価償却率最大値テキスト"/>
        <xdr:cNvSpPr txBox="1"/>
      </xdr:nvSpPr>
      <xdr:spPr>
        <a:xfrm>
          <a:off x="16357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102870</xdr:rowOff>
    </xdr:from>
    <xdr:to>
      <xdr:col>86</xdr:col>
      <xdr:colOff>25400</xdr:colOff>
      <xdr:row>59</xdr:row>
      <xdr:rowOff>102870</xdr:rowOff>
    </xdr:to>
    <xdr:cxnSp macro="">
      <xdr:nvCxnSpPr>
        <xdr:cNvPr id="531" name="直線コネクタ 530"/>
        <xdr:cNvCxnSpPr/>
      </xdr:nvCxnSpPr>
      <xdr:spPr>
        <a:xfrm>
          <a:off x="16230600" y="102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532" name="【学校施設】&#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33" name="フローチャート: 判断 532"/>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4" name="フローチャート: 判断 533"/>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6350</xdr:rowOff>
    </xdr:from>
    <xdr:to>
      <xdr:col>72</xdr:col>
      <xdr:colOff>38100</xdr:colOff>
      <xdr:row>59</xdr:row>
      <xdr:rowOff>107950</xdr:rowOff>
    </xdr:to>
    <xdr:sp macro="" textlink="">
      <xdr:nvSpPr>
        <xdr:cNvPr id="536" name="フローチャート: 判断 535"/>
        <xdr:cNvSpPr/>
      </xdr:nvSpPr>
      <xdr:spPr>
        <a:xfrm>
          <a:off x="13652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143510</xdr:rowOff>
    </xdr:from>
    <xdr:to>
      <xdr:col>67</xdr:col>
      <xdr:colOff>101600</xdr:colOff>
      <xdr:row>58</xdr:row>
      <xdr:rowOff>73660</xdr:rowOff>
    </xdr:to>
    <xdr:sp macro="" textlink="">
      <xdr:nvSpPr>
        <xdr:cNvPr id="537" name="フローチャート: 判断 536"/>
        <xdr:cNvSpPr/>
      </xdr:nvSpPr>
      <xdr:spPr>
        <a:xfrm>
          <a:off x="12763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43" name="楕円 542"/>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58437</xdr:rowOff>
    </xdr:from>
    <xdr:ext cx="405111" cy="259045"/>
    <xdr:sp macro="" textlink="">
      <xdr:nvSpPr>
        <xdr:cNvPr id="544" name="【学校施設】&#10;有形固定資産減価償却率該当値テキスト"/>
        <xdr:cNvSpPr txBox="1"/>
      </xdr:nvSpPr>
      <xdr:spPr>
        <a:xfrm>
          <a:off x="16357600" y="1017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5" name="楕円 544"/>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62</xdr:row>
      <xdr:rowOff>114300</xdr:rowOff>
    </xdr:to>
    <xdr:cxnSp macro="">
      <xdr:nvCxnSpPr>
        <xdr:cNvPr id="546" name="直線コネクタ 545"/>
        <xdr:cNvCxnSpPr/>
      </xdr:nvCxnSpPr>
      <xdr:spPr>
        <a:xfrm flipV="1">
          <a:off x="15481300" y="103098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47" name="楕円 546"/>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62</xdr:row>
      <xdr:rowOff>114300</xdr:rowOff>
    </xdr:to>
    <xdr:cxnSp macro="">
      <xdr:nvCxnSpPr>
        <xdr:cNvPr id="548" name="直線コネクタ 547"/>
        <xdr:cNvCxnSpPr/>
      </xdr:nvCxnSpPr>
      <xdr:spPr>
        <a:xfrm>
          <a:off x="14592300" y="1044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49" name="楕円 548"/>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60</xdr:row>
      <xdr:rowOff>160020</xdr:rowOff>
    </xdr:to>
    <xdr:cxnSp macro="">
      <xdr:nvCxnSpPr>
        <xdr:cNvPr id="550" name="直線コネクタ 549"/>
        <xdr:cNvCxnSpPr/>
      </xdr:nvCxnSpPr>
      <xdr:spPr>
        <a:xfrm>
          <a:off x="13703300" y="1003554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551" name="楕円 550"/>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58</xdr:row>
      <xdr:rowOff>91440</xdr:rowOff>
    </xdr:to>
    <xdr:cxnSp macro="">
      <xdr:nvCxnSpPr>
        <xdr:cNvPr id="552" name="直線コネクタ 551"/>
        <xdr:cNvCxnSpPr/>
      </xdr:nvCxnSpPr>
      <xdr:spPr>
        <a:xfrm>
          <a:off x="12814300" y="96012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53" name="n_1aveValue【学校施設】&#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54"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555" name="n_3aveValue【学校施設】&#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64787</xdr:rowOff>
    </xdr:from>
    <xdr:ext cx="405111" cy="259045"/>
    <xdr:sp macro="" textlink="">
      <xdr:nvSpPr>
        <xdr:cNvPr id="556" name="n_4aveValue【学校施設】&#10;有形固定資産減価償却率"/>
        <xdr:cNvSpPr txBox="1"/>
      </xdr:nvSpPr>
      <xdr:spPr>
        <a:xfrm>
          <a:off x="12611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57"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58"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9"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560" name="n_4mainValue【学校施設】&#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58</xdr:row>
      <xdr:rowOff>32657</xdr:rowOff>
    </xdr:to>
    <xdr:cxnSp macro="">
      <xdr:nvCxnSpPr>
        <xdr:cNvPr id="587" name="直線コネクタ 586"/>
        <xdr:cNvCxnSpPr/>
      </xdr:nvCxnSpPr>
      <xdr:spPr>
        <a:xfrm flipV="1">
          <a:off x="22160864" y="9682843"/>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36484</xdr:rowOff>
    </xdr:from>
    <xdr:ext cx="469744" cy="259045"/>
    <xdr:sp macro="" textlink="">
      <xdr:nvSpPr>
        <xdr:cNvPr id="588" name="【学校施設】&#10;一人当たり面積最小値テキスト"/>
        <xdr:cNvSpPr txBox="1"/>
      </xdr:nvSpPr>
      <xdr:spPr>
        <a:xfrm>
          <a:off x="22199600" y="99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32657</xdr:rowOff>
    </xdr:from>
    <xdr:to>
      <xdr:col>116</xdr:col>
      <xdr:colOff>152400</xdr:colOff>
      <xdr:row>58</xdr:row>
      <xdr:rowOff>32657</xdr:rowOff>
    </xdr:to>
    <xdr:cxnSp macro="">
      <xdr:nvCxnSpPr>
        <xdr:cNvPr id="589" name="直線コネクタ 588"/>
        <xdr:cNvCxnSpPr/>
      </xdr:nvCxnSpPr>
      <xdr:spPr>
        <a:xfrm>
          <a:off x="22072600" y="997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90" name="【学校施設】&#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91" name="直線コネクタ 590"/>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61884</xdr:rowOff>
    </xdr:from>
    <xdr:ext cx="469744" cy="259045"/>
    <xdr:sp macro="" textlink="">
      <xdr:nvSpPr>
        <xdr:cNvPr id="592" name="【学校施設】&#10;一人当たり面積平均値テキスト"/>
        <xdr:cNvSpPr txBox="1"/>
      </xdr:nvSpPr>
      <xdr:spPr>
        <a:xfrm>
          <a:off x="22199600" y="966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593" name="フローチャート: 判断 592"/>
        <xdr:cNvSpPr/>
      </xdr:nvSpPr>
      <xdr:spPr>
        <a:xfrm>
          <a:off x="221107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78196</xdr:rowOff>
    </xdr:from>
    <xdr:to>
      <xdr:col>112</xdr:col>
      <xdr:colOff>38100</xdr:colOff>
      <xdr:row>64</xdr:row>
      <xdr:rowOff>8346</xdr:rowOff>
    </xdr:to>
    <xdr:sp macro="" textlink="">
      <xdr:nvSpPr>
        <xdr:cNvPr id="594" name="フローチャート: 判断 593"/>
        <xdr:cNvSpPr/>
      </xdr:nvSpPr>
      <xdr:spPr>
        <a:xfrm>
          <a:off x="21272500" y="108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595" name="フローチャート: 判断 594"/>
        <xdr:cNvSpPr/>
      </xdr:nvSpPr>
      <xdr:spPr>
        <a:xfrm>
          <a:off x="203835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96" name="フローチャート: 判断 595"/>
        <xdr:cNvSpPr/>
      </xdr:nvSpPr>
      <xdr:spPr>
        <a:xfrm>
          <a:off x="194945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597" name="フローチャート: 判断 596"/>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107587</xdr:rowOff>
    </xdr:from>
    <xdr:to>
      <xdr:col>116</xdr:col>
      <xdr:colOff>114300</xdr:colOff>
      <xdr:row>58</xdr:row>
      <xdr:rowOff>37737</xdr:rowOff>
    </xdr:to>
    <xdr:sp macro="" textlink="">
      <xdr:nvSpPr>
        <xdr:cNvPr id="603" name="楕円 602"/>
        <xdr:cNvSpPr/>
      </xdr:nvSpPr>
      <xdr:spPr>
        <a:xfrm>
          <a:off x="221107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22514</xdr:rowOff>
    </xdr:from>
    <xdr:ext cx="469744" cy="259045"/>
    <xdr:sp macro="" textlink="">
      <xdr:nvSpPr>
        <xdr:cNvPr id="604" name="【学校施設】&#10;一人当たり面積該当値テキスト"/>
        <xdr:cNvSpPr txBox="1"/>
      </xdr:nvSpPr>
      <xdr:spPr>
        <a:xfrm>
          <a:off x="22199600" y="97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37374</xdr:rowOff>
    </xdr:from>
    <xdr:to>
      <xdr:col>112</xdr:col>
      <xdr:colOff>38100</xdr:colOff>
      <xdr:row>58</xdr:row>
      <xdr:rowOff>138974</xdr:rowOff>
    </xdr:to>
    <xdr:sp macro="" textlink="">
      <xdr:nvSpPr>
        <xdr:cNvPr id="605" name="楕円 604"/>
        <xdr:cNvSpPr/>
      </xdr:nvSpPr>
      <xdr:spPr>
        <a:xfrm>
          <a:off x="2127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158387</xdr:rowOff>
    </xdr:from>
    <xdr:to>
      <xdr:col>116</xdr:col>
      <xdr:colOff>63500</xdr:colOff>
      <xdr:row>58</xdr:row>
      <xdr:rowOff>88174</xdr:rowOff>
    </xdr:to>
    <xdr:cxnSp macro="">
      <xdr:nvCxnSpPr>
        <xdr:cNvPr id="606" name="直線コネクタ 605"/>
        <xdr:cNvCxnSpPr/>
      </xdr:nvCxnSpPr>
      <xdr:spPr>
        <a:xfrm flipV="1">
          <a:off x="21323300" y="993103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53703</xdr:rowOff>
    </xdr:from>
    <xdr:to>
      <xdr:col>107</xdr:col>
      <xdr:colOff>101600</xdr:colOff>
      <xdr:row>58</xdr:row>
      <xdr:rowOff>155303</xdr:rowOff>
    </xdr:to>
    <xdr:sp macro="" textlink="">
      <xdr:nvSpPr>
        <xdr:cNvPr id="607" name="楕円 606"/>
        <xdr:cNvSpPr/>
      </xdr:nvSpPr>
      <xdr:spPr>
        <a:xfrm>
          <a:off x="20383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88174</xdr:rowOff>
    </xdr:from>
    <xdr:to>
      <xdr:col>111</xdr:col>
      <xdr:colOff>177800</xdr:colOff>
      <xdr:row>58</xdr:row>
      <xdr:rowOff>104503</xdr:rowOff>
    </xdr:to>
    <xdr:cxnSp macro="">
      <xdr:nvCxnSpPr>
        <xdr:cNvPr id="608" name="直線コネクタ 607"/>
        <xdr:cNvCxnSpPr/>
      </xdr:nvCxnSpPr>
      <xdr:spPr>
        <a:xfrm flipV="1">
          <a:off x="20434300" y="10032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79828</xdr:rowOff>
    </xdr:from>
    <xdr:to>
      <xdr:col>102</xdr:col>
      <xdr:colOff>165100</xdr:colOff>
      <xdr:row>59</xdr:row>
      <xdr:rowOff>9978</xdr:rowOff>
    </xdr:to>
    <xdr:sp macro="" textlink="">
      <xdr:nvSpPr>
        <xdr:cNvPr id="609" name="楕円 608"/>
        <xdr:cNvSpPr/>
      </xdr:nvSpPr>
      <xdr:spPr>
        <a:xfrm>
          <a:off x="19494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104503</xdr:rowOff>
    </xdr:from>
    <xdr:to>
      <xdr:col>107</xdr:col>
      <xdr:colOff>50800</xdr:colOff>
      <xdr:row>58</xdr:row>
      <xdr:rowOff>130628</xdr:rowOff>
    </xdr:to>
    <xdr:cxnSp macro="">
      <xdr:nvCxnSpPr>
        <xdr:cNvPr id="610" name="直線コネクタ 609"/>
        <xdr:cNvCxnSpPr/>
      </xdr:nvCxnSpPr>
      <xdr:spPr>
        <a:xfrm flipV="1">
          <a:off x="19545300" y="100486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102688</xdr:rowOff>
    </xdr:from>
    <xdr:to>
      <xdr:col>98</xdr:col>
      <xdr:colOff>38100</xdr:colOff>
      <xdr:row>59</xdr:row>
      <xdr:rowOff>32838</xdr:rowOff>
    </xdr:to>
    <xdr:sp macro="" textlink="">
      <xdr:nvSpPr>
        <xdr:cNvPr id="611" name="楕円 610"/>
        <xdr:cNvSpPr/>
      </xdr:nvSpPr>
      <xdr:spPr>
        <a:xfrm>
          <a:off x="18605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130628</xdr:rowOff>
    </xdr:from>
    <xdr:to>
      <xdr:col>102</xdr:col>
      <xdr:colOff>114300</xdr:colOff>
      <xdr:row>58</xdr:row>
      <xdr:rowOff>153488</xdr:rowOff>
    </xdr:to>
    <xdr:cxnSp macro="">
      <xdr:nvCxnSpPr>
        <xdr:cNvPr id="612" name="直線コネクタ 611"/>
        <xdr:cNvCxnSpPr/>
      </xdr:nvCxnSpPr>
      <xdr:spPr>
        <a:xfrm flipV="1">
          <a:off x="18656300" y="10074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170923</xdr:rowOff>
    </xdr:from>
    <xdr:ext cx="469744" cy="259045"/>
    <xdr:sp macro="" textlink="">
      <xdr:nvSpPr>
        <xdr:cNvPr id="613" name="n_1aveValue【学校施設】&#10;一人当たり面積"/>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614" name="n_2aveValue【学校施設】&#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615" name="n_3aveValue【学校施設】&#10;一人当たり面積"/>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616" name="n_4aveValue【学校施設】&#10;一人当たり面積"/>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155501</xdr:rowOff>
    </xdr:from>
    <xdr:ext cx="469744" cy="259045"/>
    <xdr:sp macro="" textlink="">
      <xdr:nvSpPr>
        <xdr:cNvPr id="617" name="n_1mainValue【学校施設】&#10;一人当たり面積"/>
        <xdr:cNvSpPr txBox="1"/>
      </xdr:nvSpPr>
      <xdr:spPr>
        <a:xfrm>
          <a:off x="21075727"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380</xdr:rowOff>
    </xdr:from>
    <xdr:ext cx="469744" cy="259045"/>
    <xdr:sp macro="" textlink="">
      <xdr:nvSpPr>
        <xdr:cNvPr id="618" name="n_2mainValue【学校施設】&#10;一人当たり面積"/>
        <xdr:cNvSpPr txBox="1"/>
      </xdr:nvSpPr>
      <xdr:spPr>
        <a:xfrm>
          <a:off x="20199427" y="97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26505</xdr:rowOff>
    </xdr:from>
    <xdr:ext cx="469744" cy="259045"/>
    <xdr:sp macro="" textlink="">
      <xdr:nvSpPr>
        <xdr:cNvPr id="619" name="n_3mainValue【学校施設】&#10;一人当たり面積"/>
        <xdr:cNvSpPr txBox="1"/>
      </xdr:nvSpPr>
      <xdr:spPr>
        <a:xfrm>
          <a:off x="19310427" y="9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49365</xdr:rowOff>
    </xdr:from>
    <xdr:ext cx="469744" cy="259045"/>
    <xdr:sp macro="" textlink="">
      <xdr:nvSpPr>
        <xdr:cNvPr id="620" name="n_4mainValue【学校施設】&#10;一人当たり面積"/>
        <xdr:cNvSpPr txBox="1"/>
      </xdr:nvSpPr>
      <xdr:spPr>
        <a:xfrm>
          <a:off x="18421427" y="9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令和３年度の有形固定資産減価償却率について、類似団体と比較して橋りょう・トンネルや公営住宅などで低くなっているものの、築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施設も多いことから、計画的に長寿命化等を図り、ライフサイクルコストの縮減に努めていく必要があります。また、学校施設については、令和３年度に大空学園義務教育学校が竣工したことから、減価償却率は大きく改善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北海道帯広市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165,047
164,128
619.34
95,602,576
93,255,674
2,256,311
42,961,860
78,330,258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7620</xdr:rowOff>
    </xdr:to>
    <xdr:cxnSp macro="">
      <xdr:nvCxnSpPr>
        <xdr:cNvPr id="57" name="直線コネクタ 56"/>
        <xdr:cNvCxnSpPr/>
      </xdr:nvCxnSpPr>
      <xdr:spPr>
        <a:xfrm flipV="1">
          <a:off x="4634865" y="56235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8" name="【図書館】&#10;有形固定資産減価償却率最小値テキスト"/>
        <xdr:cNvSpPr txBox="1"/>
      </xdr:nvSpPr>
      <xdr:spPr>
        <a:xfrm>
          <a:off x="46736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9" name="直線コネクタ 58"/>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60"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61" name="直線コネクタ 60"/>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170180</xdr:rowOff>
    </xdr:from>
    <xdr:to>
      <xdr:col>15</xdr:col>
      <xdr:colOff>101600</xdr:colOff>
      <xdr:row>37</xdr:row>
      <xdr:rowOff>100330</xdr:rowOff>
    </xdr:to>
    <xdr:sp macro="" textlink="">
      <xdr:nvSpPr>
        <xdr:cNvPr id="65" name="フローチャート: 判断 64"/>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93980</xdr:rowOff>
    </xdr:from>
    <xdr:to>
      <xdr:col>10</xdr:col>
      <xdr:colOff>165100</xdr:colOff>
      <xdr:row>37</xdr:row>
      <xdr:rowOff>24130</xdr:rowOff>
    </xdr:to>
    <xdr:sp macro="" textlink="">
      <xdr:nvSpPr>
        <xdr:cNvPr id="66" name="フローチャート: 判断 65"/>
        <xdr:cNvSpPr/>
      </xdr:nvSpPr>
      <xdr:spPr>
        <a:xfrm>
          <a:off x="196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7" name="フローチャート: 判断 66"/>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143527</xdr:rowOff>
    </xdr:from>
    <xdr:ext cx="405111" cy="259045"/>
    <xdr:sp macro="" textlink="">
      <xdr:nvSpPr>
        <xdr:cNvPr id="74" name="【図書館】&#10;有形固定資産減価償却率該当値テキスト"/>
        <xdr:cNvSpPr txBox="1"/>
      </xdr:nvSpPr>
      <xdr:spPr>
        <a:xfrm>
          <a:off x="46736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36</xdr:row>
      <xdr:rowOff>0</xdr:rowOff>
    </xdr:to>
    <xdr:cxnSp macro="">
      <xdr:nvCxnSpPr>
        <xdr:cNvPr id="76" name="直線コネクタ 75"/>
        <xdr:cNvCxnSpPr/>
      </xdr:nvCxnSpPr>
      <xdr:spPr>
        <a:xfrm>
          <a:off x="3797300" y="609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7" name="楕円 76"/>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95250</xdr:rowOff>
    </xdr:to>
    <xdr:cxnSp macro="">
      <xdr:nvCxnSpPr>
        <xdr:cNvPr id="78" name="直線コネクタ 77"/>
        <xdr:cNvCxnSpPr/>
      </xdr:nvCxnSpPr>
      <xdr:spPr>
        <a:xfrm>
          <a:off x="29083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63500</xdr:rowOff>
    </xdr:from>
    <xdr:to>
      <xdr:col>10</xdr:col>
      <xdr:colOff>165100</xdr:colOff>
      <xdr:row>34</xdr:row>
      <xdr:rowOff>165100</xdr:rowOff>
    </xdr:to>
    <xdr:sp macro="" textlink="">
      <xdr:nvSpPr>
        <xdr:cNvPr id="79" name="楕円 78"/>
        <xdr:cNvSpPr/>
      </xdr:nvSpPr>
      <xdr:spPr>
        <a:xfrm>
          <a:off x="196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114300</xdr:rowOff>
    </xdr:from>
    <xdr:to>
      <xdr:col>15</xdr:col>
      <xdr:colOff>50800</xdr:colOff>
      <xdr:row>35</xdr:row>
      <xdr:rowOff>19050</xdr:rowOff>
    </xdr:to>
    <xdr:cxnSp macro="">
      <xdr:nvCxnSpPr>
        <xdr:cNvPr id="80" name="直線コネクタ 79"/>
        <xdr:cNvCxnSpPr/>
      </xdr:nvCxnSpPr>
      <xdr:spPr>
        <a:xfrm>
          <a:off x="2019300" y="594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81" name="楕円 80"/>
        <xdr:cNvSpPr/>
      </xdr:nvSpPr>
      <xdr:spPr>
        <a:xfrm>
          <a:off x="1079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114300</xdr:rowOff>
    </xdr:to>
    <xdr:cxnSp macro="">
      <xdr:nvCxnSpPr>
        <xdr:cNvPr id="82" name="直線コネクタ 81"/>
        <xdr:cNvCxnSpPr/>
      </xdr:nvCxnSpPr>
      <xdr:spPr>
        <a:xfrm>
          <a:off x="11303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137177</xdr:rowOff>
    </xdr:from>
    <xdr:ext cx="405111" cy="259045"/>
    <xdr:sp macro="" textlink="">
      <xdr:nvSpPr>
        <xdr:cNvPr id="83" name="n_1aveValue【図書館】&#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91457</xdr:rowOff>
    </xdr:from>
    <xdr:ext cx="405111" cy="259045"/>
    <xdr:sp macro="" textlink="">
      <xdr:nvSpPr>
        <xdr:cNvPr id="84" name="n_2aveValue【図書館】&#10;有形固定資産減価償却率"/>
        <xdr:cNvSpPr txBox="1"/>
      </xdr:nvSpPr>
      <xdr:spPr>
        <a:xfrm>
          <a:off x="2705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15257</xdr:rowOff>
    </xdr:from>
    <xdr:ext cx="405111" cy="259045"/>
    <xdr:sp macro="" textlink="">
      <xdr:nvSpPr>
        <xdr:cNvPr id="85" name="n_3aveValue【図書館】&#10;有形固定資産減価償却率"/>
        <xdr:cNvSpPr txBox="1"/>
      </xdr:nvSpPr>
      <xdr:spPr>
        <a:xfrm>
          <a:off x="1816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86" name="n_4aveValue【図書館】&#10;有形固定資産減価償却率"/>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7"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8"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10177</xdr:rowOff>
    </xdr:from>
    <xdr:ext cx="405111" cy="259045"/>
    <xdr:sp macro="" textlink="">
      <xdr:nvSpPr>
        <xdr:cNvPr id="89" name="n_3mainValue【図書館】&#10;有形固定資産減価償却率"/>
        <xdr:cNvSpPr txBox="1"/>
      </xdr:nvSpPr>
      <xdr:spPr>
        <a:xfrm>
          <a:off x="1816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105427</xdr:rowOff>
    </xdr:from>
    <xdr:ext cx="405111" cy="259045"/>
    <xdr:sp macro="" textlink="">
      <xdr:nvSpPr>
        <xdr:cNvPr id="90" name="n_4mainValue【図書館】&#10;有形固定資産減価償却率"/>
        <xdr:cNvSpPr txBox="1"/>
      </xdr:nvSpPr>
      <xdr:spPr>
        <a:xfrm>
          <a:off x="927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40</xdr:row>
      <xdr:rowOff>121920</xdr:rowOff>
    </xdr:to>
    <xdr:cxnSp macro="">
      <xdr:nvCxnSpPr>
        <xdr:cNvPr id="113" name="直線コネクタ 112"/>
        <xdr:cNvCxnSpPr/>
      </xdr:nvCxnSpPr>
      <xdr:spPr>
        <a:xfrm flipV="1">
          <a:off x="10476865" y="5882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125747</xdr:rowOff>
    </xdr:from>
    <xdr:ext cx="469744" cy="259045"/>
    <xdr:sp macro="" textlink="">
      <xdr:nvSpPr>
        <xdr:cNvPr id="114" name="【図書館】&#10;一人当たり面積最小値テキスト"/>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121920</xdr:rowOff>
    </xdr:from>
    <xdr:to>
      <xdr:col>55</xdr:col>
      <xdr:colOff>88900</xdr:colOff>
      <xdr:row>40</xdr:row>
      <xdr:rowOff>121920</xdr:rowOff>
    </xdr:to>
    <xdr:cxnSp macro="">
      <xdr:nvCxnSpPr>
        <xdr:cNvPr id="115" name="直線コネクタ 114"/>
        <xdr:cNvCxnSpPr/>
      </xdr:nvCxnSpPr>
      <xdr:spPr>
        <a:xfrm>
          <a:off x="10388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25400</xdr:rowOff>
    </xdr:from>
    <xdr:to>
      <xdr:col>50</xdr:col>
      <xdr:colOff>165100</xdr:colOff>
      <xdr:row>40</xdr:row>
      <xdr:rowOff>127000</xdr:rowOff>
    </xdr:to>
    <xdr:sp macro="" textlink="">
      <xdr:nvSpPr>
        <xdr:cNvPr id="120" name="フローチャート: 判断 119"/>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フローチャート: 判断 120"/>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2" name="フローチャート: 判断 121"/>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42</xdr:row>
      <xdr:rowOff>2540</xdr:rowOff>
    </xdr:from>
    <xdr:to>
      <xdr:col>36</xdr:col>
      <xdr:colOff>165100</xdr:colOff>
      <xdr:row>42</xdr:row>
      <xdr:rowOff>104140</xdr:rowOff>
    </xdr:to>
    <xdr:sp macro="" textlink="">
      <xdr:nvSpPr>
        <xdr:cNvPr id="123" name="フローチャート: 判断 122"/>
        <xdr:cNvSpPr/>
      </xdr:nvSpPr>
      <xdr:spPr>
        <a:xfrm>
          <a:off x="6921500" y="720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64770</xdr:rowOff>
    </xdr:to>
    <xdr:cxnSp macro="">
      <xdr:nvCxnSpPr>
        <xdr:cNvPr id="134" name="直線コネクタ 133"/>
        <xdr:cNvCxnSpPr/>
      </xdr:nvCxnSpPr>
      <xdr:spPr>
        <a:xfrm flipV="1">
          <a:off x="8750300" y="670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118127</xdr:rowOff>
    </xdr:from>
    <xdr:ext cx="469744" cy="259045"/>
    <xdr:sp macro="" textlink="">
      <xdr:nvSpPr>
        <xdr:cNvPr id="139"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0"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1"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95267</xdr:rowOff>
    </xdr:from>
    <xdr:ext cx="469744" cy="259045"/>
    <xdr:sp macro="" textlink="">
      <xdr:nvSpPr>
        <xdr:cNvPr id="142" name="n_4aveValue【図書館】&#10;一人当たり面積"/>
        <xdr:cNvSpPr txBox="1"/>
      </xdr:nvSpPr>
      <xdr:spPr>
        <a:xfrm>
          <a:off x="67374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3" name="n_1main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44"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132097</xdr:rowOff>
    </xdr:from>
    <xdr:ext cx="469744" cy="259045"/>
    <xdr:sp macro="" textlink="">
      <xdr:nvSpPr>
        <xdr:cNvPr id="145" name="n_3mainValue【図書館】&#10;一人当たり面積"/>
        <xdr:cNvSpPr txBox="1"/>
      </xdr:nvSpPr>
      <xdr:spPr>
        <a:xfrm>
          <a:off x="7626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6" name="n_4mainValue【図書館】&#10;一人当たり面積"/>
        <xdr:cNvSpPr txBox="1"/>
      </xdr:nvSpPr>
      <xdr:spPr>
        <a:xfrm>
          <a:off x="6737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124097</xdr:rowOff>
    </xdr:to>
    <xdr:cxnSp macro="">
      <xdr:nvCxnSpPr>
        <xdr:cNvPr id="173" name="直線コネクタ 172"/>
        <xdr:cNvCxnSpPr/>
      </xdr:nvCxnSpPr>
      <xdr:spPr>
        <a:xfrm flipV="1">
          <a:off x="4634865" y="9666515"/>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127924</xdr:rowOff>
    </xdr:from>
    <xdr:ext cx="405111" cy="259045"/>
    <xdr:sp macro="" textlink="">
      <xdr:nvSpPr>
        <xdr:cNvPr id="174" name="【体育館・プール】&#10;有形固定資産減価償却率最小値テキスト"/>
        <xdr:cNvSpPr txBox="1"/>
      </xdr:nvSpPr>
      <xdr:spPr>
        <a:xfrm>
          <a:off x="4673600" y="1110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124097</xdr:rowOff>
    </xdr:from>
    <xdr:to>
      <xdr:col>24</xdr:col>
      <xdr:colOff>152400</xdr:colOff>
      <xdr:row>64</xdr:row>
      <xdr:rowOff>124097</xdr:rowOff>
    </xdr:to>
    <xdr:cxnSp macro="">
      <xdr:nvCxnSpPr>
        <xdr:cNvPr id="175" name="直線コネクタ 174"/>
        <xdr:cNvCxnSpPr/>
      </xdr:nvCxnSpPr>
      <xdr:spPr>
        <a:xfrm>
          <a:off x="4546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76" name="【体育館・プー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77" name="直線コネクタ 176"/>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17434</xdr:rowOff>
    </xdr:from>
    <xdr:ext cx="405111" cy="259045"/>
    <xdr:sp macro="" textlink="">
      <xdr:nvSpPr>
        <xdr:cNvPr id="178" name="【体育館・プール】&#10;有形固定資産減価償却率平均値テキスト"/>
        <xdr:cNvSpPr txBox="1"/>
      </xdr:nvSpPr>
      <xdr:spPr>
        <a:xfrm>
          <a:off x="4673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79" name="フローチャート: 判断 178"/>
        <xdr:cNvSpPr/>
      </xdr:nvSpPr>
      <xdr:spPr>
        <a:xfrm>
          <a:off x="4584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7983</xdr:rowOff>
    </xdr:from>
    <xdr:to>
      <xdr:col>20</xdr:col>
      <xdr:colOff>38100</xdr:colOff>
      <xdr:row>58</xdr:row>
      <xdr:rowOff>109583</xdr:rowOff>
    </xdr:to>
    <xdr:sp macro="" textlink="">
      <xdr:nvSpPr>
        <xdr:cNvPr id="180" name="フローチャート: 判断 179"/>
        <xdr:cNvSpPr/>
      </xdr:nvSpPr>
      <xdr:spPr>
        <a:xfrm>
          <a:off x="3746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81" name="フローチャート: 判断 180"/>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2" name="フローチャート: 判断 181"/>
        <xdr:cNvSpPr/>
      </xdr:nvSpPr>
      <xdr:spPr>
        <a:xfrm>
          <a:off x="1968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83" name="フローチャート: 判断 182"/>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14515</xdr:rowOff>
    </xdr:from>
    <xdr:to>
      <xdr:col>24</xdr:col>
      <xdr:colOff>114300</xdr:colOff>
      <xdr:row>56</xdr:row>
      <xdr:rowOff>116115</xdr:rowOff>
    </xdr:to>
    <xdr:sp macro="" textlink="">
      <xdr:nvSpPr>
        <xdr:cNvPr id="189" name="楕円 188"/>
        <xdr:cNvSpPr/>
      </xdr:nvSpPr>
      <xdr:spPr>
        <a:xfrm>
          <a:off x="4584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138992</xdr:rowOff>
    </xdr:from>
    <xdr:ext cx="405111" cy="259045"/>
    <xdr:sp macro="" textlink="">
      <xdr:nvSpPr>
        <xdr:cNvPr id="190" name="【体育館・プール】&#10;有形固定資産減価償却率該当値テキスト"/>
        <xdr:cNvSpPr txBox="1"/>
      </xdr:nvSpPr>
      <xdr:spPr>
        <a:xfrm>
          <a:off x="4673600" y="956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135346</xdr:rowOff>
    </xdr:from>
    <xdr:to>
      <xdr:col>20</xdr:col>
      <xdr:colOff>38100</xdr:colOff>
      <xdr:row>57</xdr:row>
      <xdr:rowOff>65496</xdr:rowOff>
    </xdr:to>
    <xdr:sp macro="" textlink="">
      <xdr:nvSpPr>
        <xdr:cNvPr id="191" name="楕円 190"/>
        <xdr:cNvSpPr/>
      </xdr:nvSpPr>
      <xdr:spPr>
        <a:xfrm>
          <a:off x="3746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65315</xdr:rowOff>
    </xdr:from>
    <xdr:to>
      <xdr:col>24</xdr:col>
      <xdr:colOff>63500</xdr:colOff>
      <xdr:row>57</xdr:row>
      <xdr:rowOff>14696</xdr:rowOff>
    </xdr:to>
    <xdr:cxnSp macro="">
      <xdr:nvCxnSpPr>
        <xdr:cNvPr id="192" name="直線コネクタ 191"/>
        <xdr:cNvCxnSpPr/>
      </xdr:nvCxnSpPr>
      <xdr:spPr>
        <a:xfrm flipV="1">
          <a:off x="3797300" y="9666515"/>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76563</xdr:rowOff>
    </xdr:from>
    <xdr:to>
      <xdr:col>15</xdr:col>
      <xdr:colOff>101600</xdr:colOff>
      <xdr:row>57</xdr:row>
      <xdr:rowOff>6713</xdr:rowOff>
    </xdr:to>
    <xdr:sp macro="" textlink="">
      <xdr:nvSpPr>
        <xdr:cNvPr id="193" name="楕円 192"/>
        <xdr:cNvSpPr/>
      </xdr:nvSpPr>
      <xdr:spPr>
        <a:xfrm>
          <a:off x="2857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127363</xdr:rowOff>
    </xdr:from>
    <xdr:to>
      <xdr:col>19</xdr:col>
      <xdr:colOff>177800</xdr:colOff>
      <xdr:row>57</xdr:row>
      <xdr:rowOff>14696</xdr:rowOff>
    </xdr:to>
    <xdr:cxnSp macro="">
      <xdr:nvCxnSpPr>
        <xdr:cNvPr id="194" name="直線コネクタ 193"/>
        <xdr:cNvCxnSpPr/>
      </xdr:nvCxnSpPr>
      <xdr:spPr>
        <a:xfrm>
          <a:off x="2908300" y="97285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195" name="楕円 194"/>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127363</xdr:rowOff>
    </xdr:from>
    <xdr:to>
      <xdr:col>15</xdr:col>
      <xdr:colOff>50800</xdr:colOff>
      <xdr:row>63</xdr:row>
      <xdr:rowOff>21227</xdr:rowOff>
    </xdr:to>
    <xdr:cxnSp macro="">
      <xdr:nvCxnSpPr>
        <xdr:cNvPr id="196" name="直線コネクタ 195"/>
        <xdr:cNvCxnSpPr/>
      </xdr:nvCxnSpPr>
      <xdr:spPr>
        <a:xfrm flipV="1">
          <a:off x="2019300" y="9728563"/>
          <a:ext cx="889000" cy="109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7" name="楕円 196"/>
        <xdr:cNvSpPr/>
      </xdr:nvSpPr>
      <xdr:spPr>
        <a:xfrm>
          <a:off x="1079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63</xdr:row>
      <xdr:rowOff>21227</xdr:rowOff>
    </xdr:to>
    <xdr:cxnSp macro="">
      <xdr:nvCxnSpPr>
        <xdr:cNvPr id="198" name="直線コネクタ 197"/>
        <xdr:cNvCxnSpPr/>
      </xdr:nvCxnSpPr>
      <xdr:spPr>
        <a:xfrm>
          <a:off x="1130300" y="107507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100710</xdr:rowOff>
    </xdr:from>
    <xdr:ext cx="405111" cy="259045"/>
    <xdr:sp macro="" textlink="">
      <xdr:nvSpPr>
        <xdr:cNvPr id="199" name="n_1aveValue【体育館・プール】&#10;有形固定資産減価償却率"/>
        <xdr:cNvSpPr txBox="1"/>
      </xdr:nvSpPr>
      <xdr:spPr>
        <a:xfrm>
          <a:off x="3582044" y="1004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64787</xdr:rowOff>
    </xdr:from>
    <xdr:ext cx="405111" cy="259045"/>
    <xdr:sp macro="" textlink="">
      <xdr:nvSpPr>
        <xdr:cNvPr id="200" name="n_2aveValue【体育館・プール】&#10;有形固定資産減価償却率"/>
        <xdr:cNvSpPr txBox="1"/>
      </xdr:nvSpPr>
      <xdr:spPr>
        <a:xfrm>
          <a:off x="2705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1" name="n_3aveValue【体育館・プール】&#10;有形固定資産減価償却率"/>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2" name="n_4aveValue【体育館・プール】&#10;有形固定資産減価償却率"/>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82023</xdr:rowOff>
    </xdr:from>
    <xdr:ext cx="405111" cy="259045"/>
    <xdr:sp macro="" textlink="">
      <xdr:nvSpPr>
        <xdr:cNvPr id="203" name="n_1mainValue【体育館・プール】&#10;有形固定資産減価償却率"/>
        <xdr:cNvSpPr txBox="1"/>
      </xdr:nvSpPr>
      <xdr:spPr>
        <a:xfrm>
          <a:off x="3582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23240</xdr:rowOff>
    </xdr:from>
    <xdr:ext cx="405111" cy="259045"/>
    <xdr:sp macro="" textlink="">
      <xdr:nvSpPr>
        <xdr:cNvPr id="204" name="n_2mainValue【体育館・プール】&#10;有形固定資産減価償却率"/>
        <xdr:cNvSpPr txBox="1"/>
      </xdr:nvSpPr>
      <xdr:spPr>
        <a:xfrm>
          <a:off x="2705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205" name="n_3mainValue【体育館・プール】&#10;有形固定資産減価償却率"/>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6" name="n_4mainValue【体育館・プール】&#10;有形固定資産減価償却率"/>
        <xdr:cNvSpPr txBox="1"/>
      </xdr:nvSpPr>
      <xdr:spPr>
        <a:xfrm>
          <a:off x="927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101600</xdr:rowOff>
    </xdr:from>
    <xdr:to>
      <xdr:col>54</xdr:col>
      <xdr:colOff>189865</xdr:colOff>
      <xdr:row>64</xdr:row>
      <xdr:rowOff>127000</xdr:rowOff>
    </xdr:to>
    <xdr:cxnSp macro="">
      <xdr:nvCxnSpPr>
        <xdr:cNvPr id="231" name="直線コネクタ 230"/>
        <xdr:cNvCxnSpPr/>
      </xdr:nvCxnSpPr>
      <xdr:spPr>
        <a:xfrm flipV="1">
          <a:off x="10476865" y="97028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32"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33" name="直線コネクタ 232"/>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48277</xdr:rowOff>
    </xdr:from>
    <xdr:ext cx="469744" cy="259045"/>
    <xdr:sp macro="" textlink="">
      <xdr:nvSpPr>
        <xdr:cNvPr id="234" name="【体育館・プール】&#10;一人当たり面積最大値テキスト"/>
        <xdr:cNvSpPr txBox="1"/>
      </xdr:nvSpPr>
      <xdr:spPr>
        <a:xfrm>
          <a:off x="10515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101600</xdr:rowOff>
    </xdr:from>
    <xdr:to>
      <xdr:col>55</xdr:col>
      <xdr:colOff>88900</xdr:colOff>
      <xdr:row>56</xdr:row>
      <xdr:rowOff>101600</xdr:rowOff>
    </xdr:to>
    <xdr:cxnSp macro="">
      <xdr:nvCxnSpPr>
        <xdr:cNvPr id="235" name="直線コネクタ 234"/>
        <xdr:cNvCxnSpPr/>
      </xdr:nvCxnSpPr>
      <xdr:spPr>
        <a:xfrm>
          <a:off x="10388600" y="970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86377</xdr:rowOff>
    </xdr:from>
    <xdr:ext cx="469744" cy="259045"/>
    <xdr:sp macro="" textlink="">
      <xdr:nvSpPr>
        <xdr:cNvPr id="236" name="【体育館・プール】&#10;一人当たり面積平均値テキスト"/>
        <xdr:cNvSpPr txBox="1"/>
      </xdr:nvSpPr>
      <xdr:spPr>
        <a:xfrm>
          <a:off x="10515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107950</xdr:rowOff>
    </xdr:from>
    <xdr:to>
      <xdr:col>55</xdr:col>
      <xdr:colOff>50800</xdr:colOff>
      <xdr:row>60</xdr:row>
      <xdr:rowOff>38100</xdr:rowOff>
    </xdr:to>
    <xdr:sp macro="" textlink="">
      <xdr:nvSpPr>
        <xdr:cNvPr id="237" name="フローチャート: 判断 236"/>
        <xdr:cNvSpPr/>
      </xdr:nvSpPr>
      <xdr:spPr>
        <a:xfrm>
          <a:off x="10426700" y="1022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82550</xdr:rowOff>
    </xdr:from>
    <xdr:to>
      <xdr:col>50</xdr:col>
      <xdr:colOff>165100</xdr:colOff>
      <xdr:row>62</xdr:row>
      <xdr:rowOff>12700</xdr:rowOff>
    </xdr:to>
    <xdr:sp macro="" textlink="">
      <xdr:nvSpPr>
        <xdr:cNvPr id="238" name="フローチャート: 判断 237"/>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6350</xdr:rowOff>
    </xdr:from>
    <xdr:to>
      <xdr:col>41</xdr:col>
      <xdr:colOff>101600</xdr:colOff>
      <xdr:row>63</xdr:row>
      <xdr:rowOff>107950</xdr:rowOff>
    </xdr:to>
    <xdr:sp macro="" textlink="">
      <xdr:nvSpPr>
        <xdr:cNvPr id="240" name="フローチャート: 判断 239"/>
        <xdr:cNvSpPr/>
      </xdr:nvSpPr>
      <xdr:spPr>
        <a:xfrm>
          <a:off x="7810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82550</xdr:rowOff>
    </xdr:from>
    <xdr:to>
      <xdr:col>36</xdr:col>
      <xdr:colOff>165100</xdr:colOff>
      <xdr:row>64</xdr:row>
      <xdr:rowOff>12700</xdr:rowOff>
    </xdr:to>
    <xdr:sp macro="" textlink="">
      <xdr:nvSpPr>
        <xdr:cNvPr id="241" name="フローチャート: 判断 240"/>
        <xdr:cNvSpPr/>
      </xdr:nvSpPr>
      <xdr:spPr>
        <a:xfrm>
          <a:off x="69215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xdr:rowOff>
    </xdr:from>
    <xdr:to>
      <xdr:col>55</xdr:col>
      <xdr:colOff>50800</xdr:colOff>
      <xdr:row>58</xdr:row>
      <xdr:rowOff>114300</xdr:rowOff>
    </xdr:to>
    <xdr:sp macro="" textlink="">
      <xdr:nvSpPr>
        <xdr:cNvPr id="247" name="楕円 246"/>
        <xdr:cNvSpPr/>
      </xdr:nvSpPr>
      <xdr:spPr>
        <a:xfrm>
          <a:off x="104267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35577</xdr:rowOff>
    </xdr:from>
    <xdr:ext cx="469744" cy="259045"/>
    <xdr:sp macro="" textlink="">
      <xdr:nvSpPr>
        <xdr:cNvPr id="248" name="【体育館・プール】&#10;一人当たり面積該当値テキスト"/>
        <xdr:cNvSpPr txBox="1"/>
      </xdr:nvSpPr>
      <xdr:spPr>
        <a:xfrm>
          <a:off x="10515600"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82550</xdr:rowOff>
    </xdr:from>
    <xdr:to>
      <xdr:col>50</xdr:col>
      <xdr:colOff>165100</xdr:colOff>
      <xdr:row>56</xdr:row>
      <xdr:rowOff>12700</xdr:rowOff>
    </xdr:to>
    <xdr:sp macro="" textlink="">
      <xdr:nvSpPr>
        <xdr:cNvPr id="249" name="楕円 248"/>
        <xdr:cNvSpPr/>
      </xdr:nvSpPr>
      <xdr:spPr>
        <a:xfrm>
          <a:off x="9588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133350</xdr:rowOff>
    </xdr:from>
    <xdr:to>
      <xdr:col>55</xdr:col>
      <xdr:colOff>0</xdr:colOff>
      <xdr:row>58</xdr:row>
      <xdr:rowOff>63500</xdr:rowOff>
    </xdr:to>
    <xdr:cxnSp macro="">
      <xdr:nvCxnSpPr>
        <xdr:cNvPr id="250" name="直線コネクタ 249"/>
        <xdr:cNvCxnSpPr/>
      </xdr:nvCxnSpPr>
      <xdr:spPr>
        <a:xfrm>
          <a:off x="9639300" y="95631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95250</xdr:rowOff>
    </xdr:from>
    <xdr:to>
      <xdr:col>46</xdr:col>
      <xdr:colOff>38100</xdr:colOff>
      <xdr:row>56</xdr:row>
      <xdr:rowOff>25400</xdr:rowOff>
    </xdr:to>
    <xdr:sp macro="" textlink="">
      <xdr:nvSpPr>
        <xdr:cNvPr id="251" name="楕円 250"/>
        <xdr:cNvSpPr/>
      </xdr:nvSpPr>
      <xdr:spPr>
        <a:xfrm>
          <a:off x="8699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133350</xdr:rowOff>
    </xdr:from>
    <xdr:to>
      <xdr:col>50</xdr:col>
      <xdr:colOff>114300</xdr:colOff>
      <xdr:row>55</xdr:row>
      <xdr:rowOff>146050</xdr:rowOff>
    </xdr:to>
    <xdr:cxnSp macro="">
      <xdr:nvCxnSpPr>
        <xdr:cNvPr id="252" name="直線コネクタ 251"/>
        <xdr:cNvCxnSpPr/>
      </xdr:nvCxnSpPr>
      <xdr:spPr>
        <a:xfrm flipV="1">
          <a:off x="87503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25400</xdr:rowOff>
    </xdr:from>
    <xdr:to>
      <xdr:col>41</xdr:col>
      <xdr:colOff>101600</xdr:colOff>
      <xdr:row>62</xdr:row>
      <xdr:rowOff>127000</xdr:rowOff>
    </xdr:to>
    <xdr:sp macro="" textlink="">
      <xdr:nvSpPr>
        <xdr:cNvPr id="253" name="楕円 252"/>
        <xdr:cNvSpPr/>
      </xdr:nvSpPr>
      <xdr:spPr>
        <a:xfrm>
          <a:off x="781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146050</xdr:rowOff>
    </xdr:from>
    <xdr:to>
      <xdr:col>45</xdr:col>
      <xdr:colOff>177800</xdr:colOff>
      <xdr:row>62</xdr:row>
      <xdr:rowOff>76200</xdr:rowOff>
    </xdr:to>
    <xdr:cxnSp macro="">
      <xdr:nvCxnSpPr>
        <xdr:cNvPr id="254" name="直線コネクタ 253"/>
        <xdr:cNvCxnSpPr/>
      </xdr:nvCxnSpPr>
      <xdr:spPr>
        <a:xfrm flipV="1">
          <a:off x="7861300" y="95758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25400</xdr:rowOff>
    </xdr:from>
    <xdr:to>
      <xdr:col>36</xdr:col>
      <xdr:colOff>165100</xdr:colOff>
      <xdr:row>62</xdr:row>
      <xdr:rowOff>127000</xdr:rowOff>
    </xdr:to>
    <xdr:sp macro="" textlink="">
      <xdr:nvSpPr>
        <xdr:cNvPr id="255" name="楕円 254"/>
        <xdr:cNvSpPr/>
      </xdr:nvSpPr>
      <xdr:spPr>
        <a:xfrm>
          <a:off x="692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76200</xdr:rowOff>
    </xdr:from>
    <xdr:to>
      <xdr:col>41</xdr:col>
      <xdr:colOff>50800</xdr:colOff>
      <xdr:row>62</xdr:row>
      <xdr:rowOff>76200</xdr:rowOff>
    </xdr:to>
    <xdr:cxnSp macro="">
      <xdr:nvCxnSpPr>
        <xdr:cNvPr id="256" name="直線コネクタ 255"/>
        <xdr:cNvCxnSpPr/>
      </xdr:nvCxnSpPr>
      <xdr:spPr>
        <a:xfrm>
          <a:off x="6972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3827</xdr:rowOff>
    </xdr:from>
    <xdr:ext cx="469744" cy="259045"/>
    <xdr:sp macro="" textlink="">
      <xdr:nvSpPr>
        <xdr:cNvPr id="257"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259" name="n_3aveValue【体育館・プール】&#10;一人当たり面積"/>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0" name="n_4ave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29227</xdr:rowOff>
    </xdr:from>
    <xdr:ext cx="469744" cy="259045"/>
    <xdr:sp macro="" textlink="">
      <xdr:nvSpPr>
        <xdr:cNvPr id="261" name="n_1mainValue【体育館・プール】&#10;一人当たり面積"/>
        <xdr:cNvSpPr txBox="1"/>
      </xdr:nvSpPr>
      <xdr:spPr>
        <a:xfrm>
          <a:off x="9391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41927</xdr:rowOff>
    </xdr:from>
    <xdr:ext cx="469744" cy="259045"/>
    <xdr:sp macro="" textlink="">
      <xdr:nvSpPr>
        <xdr:cNvPr id="262" name="n_2mainValue【体育館・プール】&#10;一人当たり面積"/>
        <xdr:cNvSpPr txBox="1"/>
      </xdr:nvSpPr>
      <xdr:spPr>
        <a:xfrm>
          <a:off x="8515427"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63" name="n_3mainValue【体育館・プール】&#10;一人当たり面積"/>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143527</xdr:rowOff>
    </xdr:from>
    <xdr:ext cx="469744" cy="259045"/>
    <xdr:sp macro="" textlink="">
      <xdr:nvSpPr>
        <xdr:cNvPr id="264" name="n_4mainValue【体育館・プール】&#10;一人当たり面積"/>
        <xdr:cNvSpPr txBox="1"/>
      </xdr:nvSpPr>
      <xdr:spPr>
        <a:xfrm>
          <a:off x="6737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7" name="テキスト ボックス 2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122682</xdr:rowOff>
    </xdr:from>
    <xdr:to>
      <xdr:col>24</xdr:col>
      <xdr:colOff>62865</xdr:colOff>
      <xdr:row>86</xdr:row>
      <xdr:rowOff>28956</xdr:rowOff>
    </xdr:to>
    <xdr:cxnSp macro="">
      <xdr:nvCxnSpPr>
        <xdr:cNvPr id="287" name="直線コネクタ 286"/>
        <xdr:cNvCxnSpPr/>
      </xdr:nvCxnSpPr>
      <xdr:spPr>
        <a:xfrm flipV="1">
          <a:off x="4634865" y="14353032"/>
          <a:ext cx="0" cy="42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56151</xdr:rowOff>
    </xdr:from>
    <xdr:ext cx="405111" cy="259045"/>
    <xdr:sp macro="" textlink="">
      <xdr:nvSpPr>
        <xdr:cNvPr id="288" name="【福祉施設】&#10;有形固定資産減価償却率最小値テキスト"/>
        <xdr:cNvSpPr txBox="1"/>
      </xdr:nvSpPr>
      <xdr:spPr>
        <a:xfrm>
          <a:off x="46736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9" name="直線コネクタ 28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69359</xdr:rowOff>
    </xdr:from>
    <xdr:ext cx="405111" cy="259045"/>
    <xdr:sp macro="" textlink="">
      <xdr:nvSpPr>
        <xdr:cNvPr id="290" name="【福祉施設】&#10;有形固定資産減価償却率最大値テキスト"/>
        <xdr:cNvSpPr txBox="1"/>
      </xdr:nvSpPr>
      <xdr:spPr>
        <a:xfrm>
          <a:off x="4673600" y="141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122682</xdr:rowOff>
    </xdr:from>
    <xdr:to>
      <xdr:col>24</xdr:col>
      <xdr:colOff>152400</xdr:colOff>
      <xdr:row>83</xdr:row>
      <xdr:rowOff>122682</xdr:rowOff>
    </xdr:to>
    <xdr:cxnSp macro="">
      <xdr:nvCxnSpPr>
        <xdr:cNvPr id="291" name="直線コネクタ 290"/>
        <xdr:cNvCxnSpPr/>
      </xdr:nvCxnSpPr>
      <xdr:spPr>
        <a:xfrm>
          <a:off x="4546600" y="1435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100601</xdr:rowOff>
    </xdr:from>
    <xdr:ext cx="405111" cy="259045"/>
    <xdr:sp macro="" textlink="">
      <xdr:nvSpPr>
        <xdr:cNvPr id="292" name="【福祉施設】&#10;有形固定資産減価償却率平均値テキスト"/>
        <xdr:cNvSpPr txBox="1"/>
      </xdr:nvSpPr>
      <xdr:spPr>
        <a:xfrm>
          <a:off x="4673600" y="1467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293" name="フローチャート: 判断 292"/>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53594</xdr:rowOff>
    </xdr:from>
    <xdr:to>
      <xdr:col>20</xdr:col>
      <xdr:colOff>38100</xdr:colOff>
      <xdr:row>81</xdr:row>
      <xdr:rowOff>155194</xdr:rowOff>
    </xdr:to>
    <xdr:sp macro="" textlink="">
      <xdr:nvSpPr>
        <xdr:cNvPr id="294" name="フローチャート: 判断 293"/>
        <xdr:cNvSpPr/>
      </xdr:nvSpPr>
      <xdr:spPr>
        <a:xfrm>
          <a:off x="3746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5" name="フローチャート: 判断 294"/>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6" name="フローチャート: 判断 295"/>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122174</xdr:rowOff>
    </xdr:from>
    <xdr:to>
      <xdr:col>6</xdr:col>
      <xdr:colOff>38100</xdr:colOff>
      <xdr:row>80</xdr:row>
      <xdr:rowOff>52324</xdr:rowOff>
    </xdr:to>
    <xdr:sp macro="" textlink="">
      <xdr:nvSpPr>
        <xdr:cNvPr id="297" name="フローチャート: 判断 296"/>
        <xdr:cNvSpPr/>
      </xdr:nvSpPr>
      <xdr:spPr>
        <a:xfrm>
          <a:off x="1079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71882</xdr:rowOff>
    </xdr:from>
    <xdr:to>
      <xdr:col>24</xdr:col>
      <xdr:colOff>114300</xdr:colOff>
      <xdr:row>84</xdr:row>
      <xdr:rowOff>2032</xdr:rowOff>
    </xdr:to>
    <xdr:sp macro="" textlink="">
      <xdr:nvSpPr>
        <xdr:cNvPr id="303" name="楕円 302"/>
        <xdr:cNvSpPr/>
      </xdr:nvSpPr>
      <xdr:spPr>
        <a:xfrm>
          <a:off x="4584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24909</xdr:rowOff>
    </xdr:from>
    <xdr:ext cx="405111" cy="259045"/>
    <xdr:sp macro="" textlink="">
      <xdr:nvSpPr>
        <xdr:cNvPr id="304" name="【福祉施設】&#10;有形固定資産減価償却率該当値テキスト"/>
        <xdr:cNvSpPr txBox="1"/>
      </xdr:nvSpPr>
      <xdr:spPr>
        <a:xfrm>
          <a:off x="4673600" y="1425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156463</xdr:rowOff>
    </xdr:from>
    <xdr:to>
      <xdr:col>20</xdr:col>
      <xdr:colOff>38100</xdr:colOff>
      <xdr:row>83</xdr:row>
      <xdr:rowOff>86613</xdr:rowOff>
    </xdr:to>
    <xdr:sp macro="" textlink="">
      <xdr:nvSpPr>
        <xdr:cNvPr id="305" name="楕円 304"/>
        <xdr:cNvSpPr/>
      </xdr:nvSpPr>
      <xdr:spPr>
        <a:xfrm>
          <a:off x="3746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35813</xdr:rowOff>
    </xdr:from>
    <xdr:to>
      <xdr:col>24</xdr:col>
      <xdr:colOff>63500</xdr:colOff>
      <xdr:row>83</xdr:row>
      <xdr:rowOff>122682</xdr:rowOff>
    </xdr:to>
    <xdr:cxnSp macro="">
      <xdr:nvCxnSpPr>
        <xdr:cNvPr id="306" name="直線コネクタ 305"/>
        <xdr:cNvCxnSpPr/>
      </xdr:nvCxnSpPr>
      <xdr:spPr>
        <a:xfrm>
          <a:off x="3797300" y="142661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07" name="楕円 306"/>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35813</xdr:rowOff>
    </xdr:to>
    <xdr:cxnSp macro="">
      <xdr:nvCxnSpPr>
        <xdr:cNvPr id="308" name="直線コネクタ 307"/>
        <xdr:cNvCxnSpPr/>
      </xdr:nvCxnSpPr>
      <xdr:spPr>
        <a:xfrm>
          <a:off x="2908300" y="141838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9" name="楕円 308"/>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124968</xdr:rowOff>
    </xdr:to>
    <xdr:cxnSp macro="">
      <xdr:nvCxnSpPr>
        <xdr:cNvPr id="310" name="直線コネクタ 309"/>
        <xdr:cNvCxnSpPr/>
      </xdr:nvCxnSpPr>
      <xdr:spPr>
        <a:xfrm>
          <a:off x="2019300" y="140924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58165</xdr:rowOff>
    </xdr:from>
    <xdr:to>
      <xdr:col>6</xdr:col>
      <xdr:colOff>38100</xdr:colOff>
      <xdr:row>81</xdr:row>
      <xdr:rowOff>159765</xdr:rowOff>
    </xdr:to>
    <xdr:sp macro="" textlink="">
      <xdr:nvSpPr>
        <xdr:cNvPr id="311" name="楕円 310"/>
        <xdr:cNvSpPr/>
      </xdr:nvSpPr>
      <xdr:spPr>
        <a:xfrm>
          <a:off x="1079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108965</xdr:rowOff>
    </xdr:from>
    <xdr:to>
      <xdr:col>10</xdr:col>
      <xdr:colOff>114300</xdr:colOff>
      <xdr:row>82</xdr:row>
      <xdr:rowOff>33528</xdr:rowOff>
    </xdr:to>
    <xdr:cxnSp macro="">
      <xdr:nvCxnSpPr>
        <xdr:cNvPr id="312" name="直線コネクタ 311"/>
        <xdr:cNvCxnSpPr/>
      </xdr:nvCxnSpPr>
      <xdr:spPr>
        <a:xfrm>
          <a:off x="1130300" y="139964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271</xdr:rowOff>
    </xdr:from>
    <xdr:ext cx="405111" cy="259045"/>
    <xdr:sp macro="" textlink="">
      <xdr:nvSpPr>
        <xdr:cNvPr id="313" name="n_1aveValue【福祉施設】&#10;有形固定資産減価償却率"/>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4" name="n_2aveValue【福祉施設】&#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15" name="n_3aveValue【福祉施設】&#10;有形固定資産減価償却率"/>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68851</xdr:rowOff>
    </xdr:from>
    <xdr:ext cx="405111" cy="259045"/>
    <xdr:sp macro="" textlink="">
      <xdr:nvSpPr>
        <xdr:cNvPr id="316" name="n_4aveValue【福祉施設】&#10;有形固定資産減価償却率"/>
        <xdr:cNvSpPr txBox="1"/>
      </xdr:nvSpPr>
      <xdr:spPr>
        <a:xfrm>
          <a:off x="927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77740</xdr:rowOff>
    </xdr:from>
    <xdr:ext cx="405111" cy="259045"/>
    <xdr:sp macro="" textlink="">
      <xdr:nvSpPr>
        <xdr:cNvPr id="317" name="n_1mainValue【福祉施設】&#10;有形固定資産減価償却率"/>
        <xdr:cNvSpPr txBox="1"/>
      </xdr:nvSpPr>
      <xdr:spPr>
        <a:xfrm>
          <a:off x="35820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18" name="n_2mainValue【福祉施設】&#10;有形固定資産減価償却率"/>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9" name="n_3mainValue【福祉施設】&#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150892</xdr:rowOff>
    </xdr:from>
    <xdr:ext cx="405111" cy="259045"/>
    <xdr:sp macro="" textlink="">
      <xdr:nvSpPr>
        <xdr:cNvPr id="320" name="n_4mainValue【福祉施設】&#10;有形固定資産減価償却率"/>
        <xdr:cNvSpPr txBox="1"/>
      </xdr:nvSpPr>
      <xdr:spPr>
        <a:xfrm>
          <a:off x="927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46264</xdr:rowOff>
    </xdr:from>
    <xdr:to>
      <xdr:col>54</xdr:col>
      <xdr:colOff>189865</xdr:colOff>
      <xdr:row>86</xdr:row>
      <xdr:rowOff>54429</xdr:rowOff>
    </xdr:to>
    <xdr:cxnSp macro="">
      <xdr:nvCxnSpPr>
        <xdr:cNvPr id="346" name="直線コネクタ 345"/>
        <xdr:cNvCxnSpPr/>
      </xdr:nvCxnSpPr>
      <xdr:spPr>
        <a:xfrm flipV="1">
          <a:off x="10476865" y="132479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58256</xdr:rowOff>
    </xdr:from>
    <xdr:ext cx="469744" cy="259045"/>
    <xdr:sp macro="" textlink="">
      <xdr:nvSpPr>
        <xdr:cNvPr id="347" name="【福祉施設】&#10;一人当たり面積最小値テキスト"/>
        <xdr:cNvSpPr txBox="1"/>
      </xdr:nvSpPr>
      <xdr:spPr>
        <a:xfrm>
          <a:off x="105156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54429</xdr:rowOff>
    </xdr:from>
    <xdr:to>
      <xdr:col>55</xdr:col>
      <xdr:colOff>88900</xdr:colOff>
      <xdr:row>86</xdr:row>
      <xdr:rowOff>54429</xdr:rowOff>
    </xdr:to>
    <xdr:cxnSp macro="">
      <xdr:nvCxnSpPr>
        <xdr:cNvPr id="348" name="直線コネクタ 347"/>
        <xdr:cNvCxnSpPr/>
      </xdr:nvCxnSpPr>
      <xdr:spPr>
        <a:xfrm>
          <a:off x="10388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164391</xdr:rowOff>
    </xdr:from>
    <xdr:ext cx="469744" cy="259045"/>
    <xdr:sp macro="" textlink="">
      <xdr:nvSpPr>
        <xdr:cNvPr id="349" name="【福祉施設】&#10;一人当たり面積最大値テキスト"/>
        <xdr:cNvSpPr txBox="1"/>
      </xdr:nvSpPr>
      <xdr:spPr>
        <a:xfrm>
          <a:off x="105156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46264</xdr:rowOff>
    </xdr:from>
    <xdr:to>
      <xdr:col>55</xdr:col>
      <xdr:colOff>88900</xdr:colOff>
      <xdr:row>77</xdr:row>
      <xdr:rowOff>46264</xdr:rowOff>
    </xdr:to>
    <xdr:cxnSp macro="">
      <xdr:nvCxnSpPr>
        <xdr:cNvPr id="350" name="直線コネクタ 349"/>
        <xdr:cNvCxnSpPr/>
      </xdr:nvCxnSpPr>
      <xdr:spPr>
        <a:xfrm>
          <a:off x="10388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83656</xdr:rowOff>
    </xdr:from>
    <xdr:ext cx="469744" cy="259045"/>
    <xdr:sp macro="" textlink="">
      <xdr:nvSpPr>
        <xdr:cNvPr id="351" name="【福祉施設】&#10;一人当たり面積平均値テキスト"/>
        <xdr:cNvSpPr txBox="1"/>
      </xdr:nvSpPr>
      <xdr:spPr>
        <a:xfrm>
          <a:off x="10515600" y="13799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52" name="フローチャート: 判断 351"/>
        <xdr:cNvSpPr/>
      </xdr:nvSpPr>
      <xdr:spPr>
        <a:xfrm>
          <a:off x="10426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142421</xdr:rowOff>
    </xdr:from>
    <xdr:to>
      <xdr:col>50</xdr:col>
      <xdr:colOff>165100</xdr:colOff>
      <xdr:row>80</xdr:row>
      <xdr:rowOff>72571</xdr:rowOff>
    </xdr:to>
    <xdr:sp macro="" textlink="">
      <xdr:nvSpPr>
        <xdr:cNvPr id="353" name="フローチャート: 判断 352"/>
        <xdr:cNvSpPr/>
      </xdr:nvSpPr>
      <xdr:spPr>
        <a:xfrm>
          <a:off x="9588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54" name="フローチャート: 判断 353"/>
        <xdr:cNvSpPr/>
      </xdr:nvSpPr>
      <xdr:spPr>
        <a:xfrm>
          <a:off x="8699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142421</xdr:rowOff>
    </xdr:from>
    <xdr:to>
      <xdr:col>41</xdr:col>
      <xdr:colOff>101600</xdr:colOff>
      <xdr:row>80</xdr:row>
      <xdr:rowOff>72571</xdr:rowOff>
    </xdr:to>
    <xdr:sp macro="" textlink="">
      <xdr:nvSpPr>
        <xdr:cNvPr id="355" name="フローチャート: 判断 354"/>
        <xdr:cNvSpPr/>
      </xdr:nvSpPr>
      <xdr:spPr>
        <a:xfrm>
          <a:off x="7810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56" name="フローチャート: 判断 355"/>
        <xdr:cNvSpPr/>
      </xdr:nvSpPr>
      <xdr:spPr>
        <a:xfrm>
          <a:off x="6921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3629</xdr:rowOff>
    </xdr:from>
    <xdr:to>
      <xdr:col>55</xdr:col>
      <xdr:colOff>50800</xdr:colOff>
      <xdr:row>86</xdr:row>
      <xdr:rowOff>105229</xdr:rowOff>
    </xdr:to>
    <xdr:sp macro="" textlink="">
      <xdr:nvSpPr>
        <xdr:cNvPr id="362" name="楕円 361"/>
        <xdr:cNvSpPr/>
      </xdr:nvSpPr>
      <xdr:spPr>
        <a:xfrm>
          <a:off x="10426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90006</xdr:rowOff>
    </xdr:from>
    <xdr:ext cx="469744" cy="259045"/>
    <xdr:sp macro="" textlink="">
      <xdr:nvSpPr>
        <xdr:cNvPr id="363" name="【福祉施設】&#10;一人当たり面積該当値テキスト"/>
        <xdr:cNvSpPr txBox="1"/>
      </xdr:nvSpPr>
      <xdr:spPr>
        <a:xfrm>
          <a:off x="10515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64" name="楕円 363"/>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54429</xdr:rowOff>
    </xdr:from>
    <xdr:to>
      <xdr:col>55</xdr:col>
      <xdr:colOff>0</xdr:colOff>
      <xdr:row>86</xdr:row>
      <xdr:rowOff>54429</xdr:rowOff>
    </xdr:to>
    <xdr:cxnSp macro="">
      <xdr:nvCxnSpPr>
        <xdr:cNvPr id="365" name="直線コネクタ 364"/>
        <xdr:cNvCxnSpPr/>
      </xdr:nvCxnSpPr>
      <xdr:spPr>
        <a:xfrm>
          <a:off x="9639300" y="1479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66" name="楕円 365"/>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67" name="直線コネクタ 366"/>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3629</xdr:rowOff>
    </xdr:from>
    <xdr:to>
      <xdr:col>41</xdr:col>
      <xdr:colOff>101600</xdr:colOff>
      <xdr:row>86</xdr:row>
      <xdr:rowOff>105229</xdr:rowOff>
    </xdr:to>
    <xdr:sp macro="" textlink="">
      <xdr:nvSpPr>
        <xdr:cNvPr id="368" name="楕円 367"/>
        <xdr:cNvSpPr/>
      </xdr:nvSpPr>
      <xdr:spPr>
        <a:xfrm>
          <a:off x="7810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54429</xdr:rowOff>
    </xdr:to>
    <xdr:cxnSp macro="">
      <xdr:nvCxnSpPr>
        <xdr:cNvPr id="369" name="直線コネクタ 368"/>
        <xdr:cNvCxnSpPr/>
      </xdr:nvCxnSpPr>
      <xdr:spPr>
        <a:xfrm>
          <a:off x="7861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3629</xdr:rowOff>
    </xdr:from>
    <xdr:to>
      <xdr:col>36</xdr:col>
      <xdr:colOff>165100</xdr:colOff>
      <xdr:row>86</xdr:row>
      <xdr:rowOff>105229</xdr:rowOff>
    </xdr:to>
    <xdr:sp macro="" textlink="">
      <xdr:nvSpPr>
        <xdr:cNvPr id="370" name="楕円 369"/>
        <xdr:cNvSpPr/>
      </xdr:nvSpPr>
      <xdr:spPr>
        <a:xfrm>
          <a:off x="6921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54429</xdr:rowOff>
    </xdr:from>
    <xdr:to>
      <xdr:col>41</xdr:col>
      <xdr:colOff>50800</xdr:colOff>
      <xdr:row>86</xdr:row>
      <xdr:rowOff>54429</xdr:rowOff>
    </xdr:to>
    <xdr:cxnSp macro="">
      <xdr:nvCxnSpPr>
        <xdr:cNvPr id="371" name="直線コネクタ 370"/>
        <xdr:cNvCxnSpPr/>
      </xdr:nvCxnSpPr>
      <xdr:spPr>
        <a:xfrm>
          <a:off x="6972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89098</xdr:rowOff>
    </xdr:from>
    <xdr:ext cx="469744" cy="259045"/>
    <xdr:sp macro="" textlink="">
      <xdr:nvSpPr>
        <xdr:cNvPr id="372" name="n_1aveValue【福祉施設】&#10;一人当たり面積"/>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73" name="n_2aveValue【福祉施設】&#10;一人当たり面積"/>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4" name="n_3ave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5" name="n_4aveValue【福祉施設】&#10;一人当たり面積"/>
        <xdr:cNvSpPr txBox="1"/>
      </xdr:nvSpPr>
      <xdr:spPr>
        <a:xfrm>
          <a:off x="6737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76"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77" name="n_2mainValue【福祉施設】&#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96356</xdr:rowOff>
    </xdr:from>
    <xdr:ext cx="469744" cy="259045"/>
    <xdr:sp macro="" textlink="">
      <xdr:nvSpPr>
        <xdr:cNvPr id="378" name="n_3mainValue【福祉施設】&#10;一人当たり面積"/>
        <xdr:cNvSpPr txBox="1"/>
      </xdr:nvSpPr>
      <xdr:spPr>
        <a:xfrm>
          <a:off x="7626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96356</xdr:rowOff>
    </xdr:from>
    <xdr:ext cx="469744" cy="259045"/>
    <xdr:sp macro="" textlink="">
      <xdr:nvSpPr>
        <xdr:cNvPr id="379" name="n_4mainValue【福祉施設】&#10;一人当たり面積"/>
        <xdr:cNvSpPr txBox="1"/>
      </xdr:nvSpPr>
      <xdr:spPr>
        <a:xfrm>
          <a:off x="6737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0" name="テキスト ボックス 38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108</xdr:row>
      <xdr:rowOff>121920</xdr:rowOff>
    </xdr:to>
    <xdr:cxnSp macro="">
      <xdr:nvCxnSpPr>
        <xdr:cNvPr id="404" name="直線コネクタ 403"/>
        <xdr:cNvCxnSpPr/>
      </xdr:nvCxnSpPr>
      <xdr:spPr>
        <a:xfrm flipV="1">
          <a:off x="4634865" y="172974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5" name="【市民会館】&#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6" name="直線コネクタ 40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7" name="【市民会館】&#10;有形固定資産減価償却率最大値テキスト"/>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8" name="直線コネクタ 407"/>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9"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0" name="フローチャート: 判断 409"/>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120650</xdr:rowOff>
    </xdr:from>
    <xdr:to>
      <xdr:col>20</xdr:col>
      <xdr:colOff>38100</xdr:colOff>
      <xdr:row>108</xdr:row>
      <xdr:rowOff>50800</xdr:rowOff>
    </xdr:to>
    <xdr:sp macro="" textlink="">
      <xdr:nvSpPr>
        <xdr:cNvPr id="411" name="フローチャート: 判断 410"/>
        <xdr:cNvSpPr/>
      </xdr:nvSpPr>
      <xdr:spPr>
        <a:xfrm>
          <a:off x="3746500" y="184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139700</xdr:rowOff>
    </xdr:from>
    <xdr:to>
      <xdr:col>15</xdr:col>
      <xdr:colOff>101600</xdr:colOff>
      <xdr:row>107</xdr:row>
      <xdr:rowOff>69850</xdr:rowOff>
    </xdr:to>
    <xdr:sp macro="" textlink="">
      <xdr:nvSpPr>
        <xdr:cNvPr id="412" name="フローチャート: 判断 411"/>
        <xdr:cNvSpPr/>
      </xdr:nvSpPr>
      <xdr:spPr>
        <a:xfrm>
          <a:off x="2857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13" name="フローチャート: 判断 412"/>
        <xdr:cNvSpPr/>
      </xdr:nvSpPr>
      <xdr:spPr>
        <a:xfrm>
          <a:off x="196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14" name="フローチャート: 判断 413"/>
        <xdr:cNvSpPr/>
      </xdr:nvSpPr>
      <xdr:spPr>
        <a:xfrm>
          <a:off x="107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420" name="楕円 419"/>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405111" cy="259045"/>
    <xdr:sp macro="" textlink="">
      <xdr:nvSpPr>
        <xdr:cNvPr id="421" name="【市民会館】&#10;有形固定資産減価償却率該当値テキスト"/>
        <xdr:cNvSpPr txBox="1"/>
      </xdr:nvSpPr>
      <xdr:spPr>
        <a:xfrm>
          <a:off x="4673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90170</xdr:rowOff>
    </xdr:from>
    <xdr:to>
      <xdr:col>20</xdr:col>
      <xdr:colOff>38100</xdr:colOff>
      <xdr:row>108</xdr:row>
      <xdr:rowOff>20320</xdr:rowOff>
    </xdr:to>
    <xdr:sp macro="" textlink="">
      <xdr:nvSpPr>
        <xdr:cNvPr id="422" name="楕円 421"/>
        <xdr:cNvSpPr/>
      </xdr:nvSpPr>
      <xdr:spPr>
        <a:xfrm>
          <a:off x="3746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140970</xdr:rowOff>
    </xdr:from>
    <xdr:to>
      <xdr:col>24</xdr:col>
      <xdr:colOff>63500</xdr:colOff>
      <xdr:row>108</xdr:row>
      <xdr:rowOff>121920</xdr:rowOff>
    </xdr:to>
    <xdr:cxnSp macro="">
      <xdr:nvCxnSpPr>
        <xdr:cNvPr id="423" name="直線コネクタ 422"/>
        <xdr:cNvCxnSpPr/>
      </xdr:nvCxnSpPr>
      <xdr:spPr>
        <a:xfrm>
          <a:off x="3797300" y="18486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424" name="楕円 423"/>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152400</xdr:rowOff>
    </xdr:from>
    <xdr:to>
      <xdr:col>19</xdr:col>
      <xdr:colOff>177800</xdr:colOff>
      <xdr:row>107</xdr:row>
      <xdr:rowOff>140970</xdr:rowOff>
    </xdr:to>
    <xdr:cxnSp macro="">
      <xdr:nvCxnSpPr>
        <xdr:cNvPr id="425" name="直線コネクタ 424"/>
        <xdr:cNvCxnSpPr/>
      </xdr:nvCxnSpPr>
      <xdr:spPr>
        <a:xfrm>
          <a:off x="2908300" y="18326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120650</xdr:rowOff>
    </xdr:from>
    <xdr:to>
      <xdr:col>10</xdr:col>
      <xdr:colOff>165100</xdr:colOff>
      <xdr:row>106</xdr:row>
      <xdr:rowOff>50800</xdr:rowOff>
    </xdr:to>
    <xdr:sp macro="" textlink="">
      <xdr:nvSpPr>
        <xdr:cNvPr id="426" name="楕円 425"/>
        <xdr:cNvSpPr/>
      </xdr:nvSpPr>
      <xdr:spPr>
        <a:xfrm>
          <a:off x="196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152400</xdr:rowOff>
    </xdr:to>
    <xdr:cxnSp macro="">
      <xdr:nvCxnSpPr>
        <xdr:cNvPr id="427" name="直線コネクタ 426"/>
        <xdr:cNvCxnSpPr/>
      </xdr:nvCxnSpPr>
      <xdr:spPr>
        <a:xfrm>
          <a:off x="2019300" y="1817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28" name="楕円 427"/>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106</xdr:row>
      <xdr:rowOff>0</xdr:rowOff>
    </xdr:to>
    <xdr:cxnSp macro="">
      <xdr:nvCxnSpPr>
        <xdr:cNvPr id="429" name="直線コネクタ 428"/>
        <xdr:cNvCxnSpPr/>
      </xdr:nvCxnSpPr>
      <xdr:spPr>
        <a:xfrm>
          <a:off x="1130300" y="18021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41927</xdr:rowOff>
    </xdr:from>
    <xdr:ext cx="405111" cy="259045"/>
    <xdr:sp macro="" textlink="">
      <xdr:nvSpPr>
        <xdr:cNvPr id="430" name="n_1aveValue【市民会館】&#10;有形固定資産減価償却率"/>
        <xdr:cNvSpPr txBox="1"/>
      </xdr:nvSpPr>
      <xdr:spPr>
        <a:xfrm>
          <a:off x="3582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31" name="n_2aveValue【市民会館】&#10;有形固定資産減価償却率"/>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432" name="n_3aveValue【市民会館】&#10;有形固定資産減価償却率"/>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3" name="n_4aveValue【市民会館】&#10;有形固定資産減価償却率"/>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36847</xdr:rowOff>
    </xdr:from>
    <xdr:ext cx="405111" cy="259045"/>
    <xdr:sp macro="" textlink="">
      <xdr:nvSpPr>
        <xdr:cNvPr id="434" name="n_1mainValue【市民会館】&#10;有形固定資産減価償却率"/>
        <xdr:cNvSpPr txBox="1"/>
      </xdr:nvSpPr>
      <xdr:spPr>
        <a:xfrm>
          <a:off x="35820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35" name="n_2mainValue【市民会館】&#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67327</xdr:rowOff>
    </xdr:from>
    <xdr:ext cx="405111" cy="259045"/>
    <xdr:sp macro="" textlink="">
      <xdr:nvSpPr>
        <xdr:cNvPr id="436" name="n_3mainValue【市民会館】&#10;有形固定資産減価償却率"/>
        <xdr:cNvSpPr txBox="1"/>
      </xdr:nvSpPr>
      <xdr:spPr>
        <a:xfrm>
          <a:off x="1816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37" name="n_4mainValue【市民会館】&#10;有形固定資産減価償却率"/>
        <xdr:cNvSpPr txBox="1"/>
      </xdr:nvSpPr>
      <xdr:spPr>
        <a:xfrm>
          <a:off x="927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8" name="テキスト ボックス 4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53339</xdr:rowOff>
    </xdr:from>
    <xdr:to>
      <xdr:col>54</xdr:col>
      <xdr:colOff>189865</xdr:colOff>
      <xdr:row>108</xdr:row>
      <xdr:rowOff>167639</xdr:rowOff>
    </xdr:to>
    <xdr:cxnSp macro="">
      <xdr:nvCxnSpPr>
        <xdr:cNvPr id="460" name="直線コネクタ 459"/>
        <xdr:cNvCxnSpPr/>
      </xdr:nvCxnSpPr>
      <xdr:spPr>
        <a:xfrm flipV="1">
          <a:off x="10476865" y="17541239"/>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16</xdr:rowOff>
    </xdr:from>
    <xdr:ext cx="469744" cy="259045"/>
    <xdr:sp macro="" textlink="">
      <xdr:nvSpPr>
        <xdr:cNvPr id="461" name="【市民会館】&#10;一人当たり面積最小値テキスト"/>
        <xdr:cNvSpPr txBox="1"/>
      </xdr:nvSpPr>
      <xdr:spPr>
        <a:xfrm>
          <a:off x="10515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62" name="直線コネクタ 461"/>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16</xdr:rowOff>
    </xdr:from>
    <xdr:ext cx="469744" cy="259045"/>
    <xdr:sp macro="" textlink="">
      <xdr:nvSpPr>
        <xdr:cNvPr id="463" name="【市民会館】&#10;一人当たり面積最大値テキスト"/>
        <xdr:cNvSpPr txBox="1"/>
      </xdr:nvSpPr>
      <xdr:spPr>
        <a:xfrm>
          <a:off x="105156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53339</xdr:rowOff>
    </xdr:from>
    <xdr:to>
      <xdr:col>55</xdr:col>
      <xdr:colOff>88900</xdr:colOff>
      <xdr:row>102</xdr:row>
      <xdr:rowOff>53339</xdr:rowOff>
    </xdr:to>
    <xdr:cxnSp macro="">
      <xdr:nvCxnSpPr>
        <xdr:cNvPr id="464" name="直線コネクタ 463"/>
        <xdr:cNvCxnSpPr/>
      </xdr:nvCxnSpPr>
      <xdr:spPr>
        <a:xfrm>
          <a:off x="10388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5"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6" name="フローチャート: 判断 465"/>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71120</xdr:rowOff>
    </xdr:from>
    <xdr:to>
      <xdr:col>50</xdr:col>
      <xdr:colOff>165100</xdr:colOff>
      <xdr:row>101</xdr:row>
      <xdr:rowOff>1270</xdr:rowOff>
    </xdr:to>
    <xdr:sp macro="" textlink="">
      <xdr:nvSpPr>
        <xdr:cNvPr id="467" name="フローチャート: 判断 466"/>
        <xdr:cNvSpPr/>
      </xdr:nvSpPr>
      <xdr:spPr>
        <a:xfrm>
          <a:off x="9588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71120</xdr:rowOff>
    </xdr:from>
    <xdr:to>
      <xdr:col>46</xdr:col>
      <xdr:colOff>38100</xdr:colOff>
      <xdr:row>101</xdr:row>
      <xdr:rowOff>1270</xdr:rowOff>
    </xdr:to>
    <xdr:sp macro="" textlink="">
      <xdr:nvSpPr>
        <xdr:cNvPr id="468" name="フローチャート: 判断 467"/>
        <xdr:cNvSpPr/>
      </xdr:nvSpPr>
      <xdr:spPr>
        <a:xfrm>
          <a:off x="8699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116839</xdr:rowOff>
    </xdr:from>
    <xdr:to>
      <xdr:col>41</xdr:col>
      <xdr:colOff>101600</xdr:colOff>
      <xdr:row>101</xdr:row>
      <xdr:rowOff>46989</xdr:rowOff>
    </xdr:to>
    <xdr:sp macro="" textlink="">
      <xdr:nvSpPr>
        <xdr:cNvPr id="469" name="フローチャート: 判断 468"/>
        <xdr:cNvSpPr/>
      </xdr:nvSpPr>
      <xdr:spPr>
        <a:xfrm>
          <a:off x="7810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116839</xdr:rowOff>
    </xdr:from>
    <xdr:to>
      <xdr:col>36</xdr:col>
      <xdr:colOff>165100</xdr:colOff>
      <xdr:row>101</xdr:row>
      <xdr:rowOff>46989</xdr:rowOff>
    </xdr:to>
    <xdr:sp macro="" textlink="">
      <xdr:nvSpPr>
        <xdr:cNvPr id="470" name="フローチャート: 判断 469"/>
        <xdr:cNvSpPr/>
      </xdr:nvSpPr>
      <xdr:spPr>
        <a:xfrm>
          <a:off x="6921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476" name="楕円 475"/>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477"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78" name="楕円 477"/>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76200</xdr:rowOff>
    </xdr:to>
    <xdr:cxnSp macro="">
      <xdr:nvCxnSpPr>
        <xdr:cNvPr id="479" name="直線コネクタ 478"/>
        <xdr:cNvCxnSpPr/>
      </xdr:nvCxnSpPr>
      <xdr:spPr>
        <a:xfrm flipV="1">
          <a:off x="9639300" y="1786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80" name="楕円 479"/>
        <xdr:cNvSpPr/>
      </xdr:nvSpPr>
      <xdr:spPr>
        <a:xfrm>
          <a:off x="869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81" name="直線コネクタ 480"/>
        <xdr:cNvCxnSpPr/>
      </xdr:nvCxnSpPr>
      <xdr:spPr>
        <a:xfrm>
          <a:off x="8750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82" name="楕円 481"/>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83" name="直線コネクタ 482"/>
        <xdr:cNvCxnSpPr/>
      </xdr:nvCxnSpPr>
      <xdr:spPr>
        <a:xfrm>
          <a:off x="7861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4" name="楕円 483"/>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121920</xdr:rowOff>
    </xdr:to>
    <xdr:cxnSp macro="">
      <xdr:nvCxnSpPr>
        <xdr:cNvPr id="485" name="直線コネクタ 484"/>
        <xdr:cNvCxnSpPr/>
      </xdr:nvCxnSpPr>
      <xdr:spPr>
        <a:xfrm flipV="1">
          <a:off x="6972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17797</xdr:rowOff>
    </xdr:from>
    <xdr:ext cx="469744" cy="259045"/>
    <xdr:sp macro="" textlink="">
      <xdr:nvSpPr>
        <xdr:cNvPr id="486" name="n_1aveValue【市民会館】&#10;一人当たり面積"/>
        <xdr:cNvSpPr txBox="1"/>
      </xdr:nvSpPr>
      <xdr:spPr>
        <a:xfrm>
          <a:off x="93917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17797</xdr:rowOff>
    </xdr:from>
    <xdr:ext cx="469744" cy="259045"/>
    <xdr:sp macro="" textlink="">
      <xdr:nvSpPr>
        <xdr:cNvPr id="487" name="n_2aveValue【市民会館】&#10;一人当たり面積"/>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63516</xdr:rowOff>
    </xdr:from>
    <xdr:ext cx="469744" cy="259045"/>
    <xdr:sp macro="" textlink="">
      <xdr:nvSpPr>
        <xdr:cNvPr id="488" name="n_3aveValue【市民会館】&#10;一人当たり面積"/>
        <xdr:cNvSpPr txBox="1"/>
      </xdr:nvSpPr>
      <xdr:spPr>
        <a:xfrm>
          <a:off x="7626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63516</xdr:rowOff>
    </xdr:from>
    <xdr:ext cx="469744" cy="259045"/>
    <xdr:sp macro="" textlink="">
      <xdr:nvSpPr>
        <xdr:cNvPr id="489" name="n_4aveValue【市民会館】&#10;一人当たり面積"/>
        <xdr:cNvSpPr txBox="1"/>
      </xdr:nvSpPr>
      <xdr:spPr>
        <a:xfrm>
          <a:off x="6737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118127</xdr:rowOff>
    </xdr:from>
    <xdr:ext cx="469744" cy="259045"/>
    <xdr:sp macro="" textlink="">
      <xdr:nvSpPr>
        <xdr:cNvPr id="490" name="n_1mainValue【市民会館】&#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91" name="n_2mainValue【市民会館】&#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92" name="n_3mainValue【市民会館】&#10;一人当たり面積"/>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163847</xdr:rowOff>
    </xdr:from>
    <xdr:ext cx="469744" cy="259045"/>
    <xdr:sp macro="" textlink="">
      <xdr:nvSpPr>
        <xdr:cNvPr id="493" name="n_4mainValue【市民会館】&#10;一人当たり面積"/>
        <xdr:cNvSpPr txBox="1"/>
      </xdr:nvSpPr>
      <xdr:spPr>
        <a:xfrm>
          <a:off x="6737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4" name="テキスト ボックス 50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6" name="テキスト ボックス 5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42</xdr:row>
      <xdr:rowOff>45720</xdr:rowOff>
    </xdr:to>
    <xdr:cxnSp macro="">
      <xdr:nvCxnSpPr>
        <xdr:cNvPr id="518" name="直線コネクタ 517"/>
        <xdr:cNvCxnSpPr/>
      </xdr:nvCxnSpPr>
      <xdr:spPr>
        <a:xfrm flipV="1">
          <a:off x="16318864" y="560451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9"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20" name="直線コネクタ 519"/>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1"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2" name="直線コネクタ 521"/>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44467</xdr:rowOff>
    </xdr:from>
    <xdr:ext cx="405111" cy="259045"/>
    <xdr:sp macro="" textlink="">
      <xdr:nvSpPr>
        <xdr:cNvPr id="523" name="【一般廃棄物処理施設】&#10;有形固定資産減価償却率平均値テキスト"/>
        <xdr:cNvSpPr txBox="1"/>
      </xdr:nvSpPr>
      <xdr:spPr>
        <a:xfrm>
          <a:off x="16357600" y="6559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21590</xdr:rowOff>
    </xdr:from>
    <xdr:to>
      <xdr:col>85</xdr:col>
      <xdr:colOff>177800</xdr:colOff>
      <xdr:row>39</xdr:row>
      <xdr:rowOff>123190</xdr:rowOff>
    </xdr:to>
    <xdr:sp macro="" textlink="">
      <xdr:nvSpPr>
        <xdr:cNvPr id="524" name="フローチャート: 判断 523"/>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5" name="フローチャート: 判断 524"/>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6" name="フローチャート: 判断 525"/>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27" name="フローチャート: 判断 526"/>
        <xdr:cNvSpPr/>
      </xdr:nvSpPr>
      <xdr:spPr>
        <a:xfrm>
          <a:off x="13652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74930</xdr:rowOff>
    </xdr:from>
    <xdr:to>
      <xdr:col>67</xdr:col>
      <xdr:colOff>101600</xdr:colOff>
      <xdr:row>36</xdr:row>
      <xdr:rowOff>5080</xdr:rowOff>
    </xdr:to>
    <xdr:sp macro="" textlink="">
      <xdr:nvSpPr>
        <xdr:cNvPr id="528" name="フローチャート: 判断 527"/>
        <xdr:cNvSpPr/>
      </xdr:nvSpPr>
      <xdr:spPr>
        <a:xfrm>
          <a:off x="12763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166370</xdr:rowOff>
    </xdr:from>
    <xdr:to>
      <xdr:col>85</xdr:col>
      <xdr:colOff>177800</xdr:colOff>
      <xdr:row>42</xdr:row>
      <xdr:rowOff>96520</xdr:rowOff>
    </xdr:to>
    <xdr:sp macro="" textlink="">
      <xdr:nvSpPr>
        <xdr:cNvPr id="534" name="楕円 533"/>
        <xdr:cNvSpPr/>
      </xdr:nvSpPr>
      <xdr:spPr>
        <a:xfrm>
          <a:off x="162687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81297</xdr:rowOff>
    </xdr:from>
    <xdr:ext cx="405111" cy="259045"/>
    <xdr:sp macro="" textlink="">
      <xdr:nvSpPr>
        <xdr:cNvPr id="535" name="【一般廃棄物処理施設】&#10;有形固定資産減価償却率該当値テキスト"/>
        <xdr:cNvSpPr txBox="1"/>
      </xdr:nvSpPr>
      <xdr:spPr>
        <a:xfrm>
          <a:off x="16357600" y="711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536" name="楕円 535"/>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41910</xdr:rowOff>
    </xdr:from>
    <xdr:to>
      <xdr:col>85</xdr:col>
      <xdr:colOff>127000</xdr:colOff>
      <xdr:row>42</xdr:row>
      <xdr:rowOff>45720</xdr:rowOff>
    </xdr:to>
    <xdr:cxnSp macro="">
      <xdr:nvCxnSpPr>
        <xdr:cNvPr id="537" name="直線コネクタ 536"/>
        <xdr:cNvCxnSpPr/>
      </xdr:nvCxnSpPr>
      <xdr:spPr>
        <a:xfrm>
          <a:off x="15481300" y="70713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10160</xdr:rowOff>
    </xdr:from>
    <xdr:to>
      <xdr:col>76</xdr:col>
      <xdr:colOff>165100</xdr:colOff>
      <xdr:row>40</xdr:row>
      <xdr:rowOff>111760</xdr:rowOff>
    </xdr:to>
    <xdr:sp macro="" textlink="">
      <xdr:nvSpPr>
        <xdr:cNvPr id="538" name="楕円 537"/>
        <xdr:cNvSpPr/>
      </xdr:nvSpPr>
      <xdr:spPr>
        <a:xfrm>
          <a:off x="14541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60960</xdr:rowOff>
    </xdr:from>
    <xdr:to>
      <xdr:col>81</xdr:col>
      <xdr:colOff>50800</xdr:colOff>
      <xdr:row>41</xdr:row>
      <xdr:rowOff>41910</xdr:rowOff>
    </xdr:to>
    <xdr:cxnSp macro="">
      <xdr:nvCxnSpPr>
        <xdr:cNvPr id="539" name="直線コネクタ 538"/>
        <xdr:cNvCxnSpPr/>
      </xdr:nvCxnSpPr>
      <xdr:spPr>
        <a:xfrm>
          <a:off x="14592300" y="6918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0" name="楕円 539"/>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40</xdr:row>
      <xdr:rowOff>60960</xdr:rowOff>
    </xdr:to>
    <xdr:cxnSp macro="">
      <xdr:nvCxnSpPr>
        <xdr:cNvPr id="541" name="直線コネクタ 540"/>
        <xdr:cNvCxnSpPr/>
      </xdr:nvCxnSpPr>
      <xdr:spPr>
        <a:xfrm>
          <a:off x="13703300" y="67932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2" name="楕円 541"/>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106680</xdr:rowOff>
    </xdr:to>
    <xdr:cxnSp macro="">
      <xdr:nvCxnSpPr>
        <xdr:cNvPr id="543" name="直線コネクタ 542"/>
        <xdr:cNvCxnSpPr/>
      </xdr:nvCxnSpPr>
      <xdr:spPr>
        <a:xfrm>
          <a:off x="12814300" y="66370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4"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5"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46" name="n_3aveValue【一般廃棄物処理施設】&#10;有形固定資産減価償却率"/>
        <xdr:cNvSpPr txBox="1"/>
      </xdr:nvSpPr>
      <xdr:spPr>
        <a:xfrm>
          <a:off x="13500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21607</xdr:rowOff>
    </xdr:from>
    <xdr:ext cx="405111" cy="259045"/>
    <xdr:sp macro="" textlink="">
      <xdr:nvSpPr>
        <xdr:cNvPr id="547" name="n_4aveValue【一般廃棄物処理施設】&#10;有形固定資産減価償却率"/>
        <xdr:cNvSpPr txBox="1"/>
      </xdr:nvSpPr>
      <xdr:spPr>
        <a:xfrm>
          <a:off x="12611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83837</xdr:rowOff>
    </xdr:from>
    <xdr:ext cx="405111" cy="259045"/>
    <xdr:sp macro="" textlink="">
      <xdr:nvSpPr>
        <xdr:cNvPr id="548" name="n_1mainValue【一般廃棄物処理施設】&#10;有形固定資産減価償却率"/>
        <xdr:cNvSpPr txBox="1"/>
      </xdr:nvSpPr>
      <xdr:spPr>
        <a:xfrm>
          <a:off x="15266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102887</xdr:rowOff>
    </xdr:from>
    <xdr:ext cx="405111" cy="259045"/>
    <xdr:sp macro="" textlink="">
      <xdr:nvSpPr>
        <xdr:cNvPr id="549" name="n_2mainValue【一般廃棄物処理施設】&#10;有形固定資産減価償却率"/>
        <xdr:cNvSpPr txBox="1"/>
      </xdr:nvSpPr>
      <xdr:spPr>
        <a:xfrm>
          <a:off x="14389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0" name="n_3mainValue【一般廃棄物処理施設】&#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51" name="n_4main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2" name="テキスト ボックス 561"/>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4" name="テキスト ボックス 563"/>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63227</xdr:rowOff>
    </xdr:from>
    <xdr:to>
      <xdr:col>116</xdr:col>
      <xdr:colOff>62864</xdr:colOff>
      <xdr:row>42</xdr:row>
      <xdr:rowOff>6153</xdr:rowOff>
    </xdr:to>
    <xdr:cxnSp macro="">
      <xdr:nvCxnSpPr>
        <xdr:cNvPr id="576" name="直線コネクタ 575"/>
        <xdr:cNvCxnSpPr/>
      </xdr:nvCxnSpPr>
      <xdr:spPr>
        <a:xfrm flipV="1">
          <a:off x="22160864" y="6063977"/>
          <a:ext cx="0" cy="114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9980</xdr:rowOff>
    </xdr:from>
    <xdr:ext cx="534377" cy="259045"/>
    <xdr:sp macro="" textlink="">
      <xdr:nvSpPr>
        <xdr:cNvPr id="577" name="【一般廃棄物処理施設】&#10;一人当たり有形固定資産（償却資産）額最小値テキスト"/>
        <xdr:cNvSpPr txBox="1"/>
      </xdr:nvSpPr>
      <xdr:spPr>
        <a:xfrm>
          <a:off x="22199600" y="72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6153</xdr:rowOff>
    </xdr:from>
    <xdr:to>
      <xdr:col>116</xdr:col>
      <xdr:colOff>152400</xdr:colOff>
      <xdr:row>42</xdr:row>
      <xdr:rowOff>6153</xdr:rowOff>
    </xdr:to>
    <xdr:cxnSp macro="">
      <xdr:nvCxnSpPr>
        <xdr:cNvPr id="578" name="直線コネクタ 577"/>
        <xdr:cNvCxnSpPr/>
      </xdr:nvCxnSpPr>
      <xdr:spPr>
        <a:xfrm>
          <a:off x="22072600" y="72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9904</xdr:rowOff>
    </xdr:from>
    <xdr:ext cx="534377" cy="259045"/>
    <xdr:sp macro="" textlink="">
      <xdr:nvSpPr>
        <xdr:cNvPr id="579" name="【一般廃棄物処理施設】&#10;一人当たり有形固定資産（償却資産）額最大値テキスト"/>
        <xdr:cNvSpPr txBox="1"/>
      </xdr:nvSpPr>
      <xdr:spPr>
        <a:xfrm>
          <a:off x="22199600" y="58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63227</xdr:rowOff>
    </xdr:from>
    <xdr:to>
      <xdr:col>116</xdr:col>
      <xdr:colOff>152400</xdr:colOff>
      <xdr:row>35</xdr:row>
      <xdr:rowOff>63227</xdr:rowOff>
    </xdr:to>
    <xdr:cxnSp macro="">
      <xdr:nvCxnSpPr>
        <xdr:cNvPr id="580" name="直線コネクタ 579"/>
        <xdr:cNvCxnSpPr/>
      </xdr:nvCxnSpPr>
      <xdr:spPr>
        <a:xfrm>
          <a:off x="22072600" y="60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62768</xdr:rowOff>
    </xdr:from>
    <xdr:ext cx="534377" cy="259045"/>
    <xdr:sp macro="" textlink="">
      <xdr:nvSpPr>
        <xdr:cNvPr id="581" name="【一般廃棄物処理施設】&#10;一人当たり有形固定資産（償却資産）額平均値テキスト"/>
        <xdr:cNvSpPr txBox="1"/>
      </xdr:nvSpPr>
      <xdr:spPr>
        <a:xfrm>
          <a:off x="22199600" y="674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84341</xdr:rowOff>
    </xdr:from>
    <xdr:to>
      <xdr:col>116</xdr:col>
      <xdr:colOff>114300</xdr:colOff>
      <xdr:row>40</xdr:row>
      <xdr:rowOff>14491</xdr:rowOff>
    </xdr:to>
    <xdr:sp macro="" textlink="">
      <xdr:nvSpPr>
        <xdr:cNvPr id="582" name="フローチャート: 判断 581"/>
        <xdr:cNvSpPr/>
      </xdr:nvSpPr>
      <xdr:spPr>
        <a:xfrm>
          <a:off x="22110700" y="677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134138</xdr:rowOff>
    </xdr:from>
    <xdr:to>
      <xdr:col>112</xdr:col>
      <xdr:colOff>38100</xdr:colOff>
      <xdr:row>41</xdr:row>
      <xdr:rowOff>64288</xdr:rowOff>
    </xdr:to>
    <xdr:sp macro="" textlink="">
      <xdr:nvSpPr>
        <xdr:cNvPr id="583" name="フローチャート: 判断 582"/>
        <xdr:cNvSpPr/>
      </xdr:nvSpPr>
      <xdr:spPr>
        <a:xfrm>
          <a:off x="21272500" y="699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133376</xdr:rowOff>
    </xdr:from>
    <xdr:to>
      <xdr:col>107</xdr:col>
      <xdr:colOff>101600</xdr:colOff>
      <xdr:row>41</xdr:row>
      <xdr:rowOff>63526</xdr:rowOff>
    </xdr:to>
    <xdr:sp macro="" textlink="">
      <xdr:nvSpPr>
        <xdr:cNvPr id="584" name="フローチャート: 判断 583"/>
        <xdr:cNvSpPr/>
      </xdr:nvSpPr>
      <xdr:spPr>
        <a:xfrm>
          <a:off x="20383500" y="69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85617</xdr:rowOff>
    </xdr:from>
    <xdr:to>
      <xdr:col>102</xdr:col>
      <xdr:colOff>165100</xdr:colOff>
      <xdr:row>41</xdr:row>
      <xdr:rowOff>15767</xdr:rowOff>
    </xdr:to>
    <xdr:sp macro="" textlink="">
      <xdr:nvSpPr>
        <xdr:cNvPr id="585" name="フローチャート: 判断 584"/>
        <xdr:cNvSpPr/>
      </xdr:nvSpPr>
      <xdr:spPr>
        <a:xfrm>
          <a:off x="19494500" y="6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97504</xdr:rowOff>
    </xdr:from>
    <xdr:to>
      <xdr:col>98</xdr:col>
      <xdr:colOff>38100</xdr:colOff>
      <xdr:row>41</xdr:row>
      <xdr:rowOff>27654</xdr:rowOff>
    </xdr:to>
    <xdr:sp macro="" textlink="">
      <xdr:nvSpPr>
        <xdr:cNvPr id="586" name="フローチャート: 判断 585"/>
        <xdr:cNvSpPr/>
      </xdr:nvSpPr>
      <xdr:spPr>
        <a:xfrm>
          <a:off x="18605500" y="695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12427</xdr:rowOff>
    </xdr:from>
    <xdr:to>
      <xdr:col>116</xdr:col>
      <xdr:colOff>114300</xdr:colOff>
      <xdr:row>35</xdr:row>
      <xdr:rowOff>114027</xdr:rowOff>
    </xdr:to>
    <xdr:sp macro="" textlink="">
      <xdr:nvSpPr>
        <xdr:cNvPr id="592" name="楕円 591"/>
        <xdr:cNvSpPr/>
      </xdr:nvSpPr>
      <xdr:spPr>
        <a:xfrm>
          <a:off x="22110700" y="601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136904</xdr:rowOff>
    </xdr:from>
    <xdr:ext cx="534377" cy="259045"/>
    <xdr:sp macro="" textlink="">
      <xdr:nvSpPr>
        <xdr:cNvPr id="593" name="【一般廃棄物処理施設】&#10;一人当たり有形固定資産（償却資産）額該当値テキスト"/>
        <xdr:cNvSpPr txBox="1"/>
      </xdr:nvSpPr>
      <xdr:spPr>
        <a:xfrm>
          <a:off x="22199600" y="59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158921</xdr:rowOff>
    </xdr:from>
    <xdr:to>
      <xdr:col>112</xdr:col>
      <xdr:colOff>38100</xdr:colOff>
      <xdr:row>35</xdr:row>
      <xdr:rowOff>89071</xdr:rowOff>
    </xdr:to>
    <xdr:sp macro="" textlink="">
      <xdr:nvSpPr>
        <xdr:cNvPr id="594" name="楕円 593"/>
        <xdr:cNvSpPr/>
      </xdr:nvSpPr>
      <xdr:spPr>
        <a:xfrm>
          <a:off x="21272500" y="59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38271</xdr:rowOff>
    </xdr:from>
    <xdr:to>
      <xdr:col>116</xdr:col>
      <xdr:colOff>63500</xdr:colOff>
      <xdr:row>35</xdr:row>
      <xdr:rowOff>63227</xdr:rowOff>
    </xdr:to>
    <xdr:cxnSp macro="">
      <xdr:nvCxnSpPr>
        <xdr:cNvPr id="595" name="直線コネクタ 594"/>
        <xdr:cNvCxnSpPr/>
      </xdr:nvCxnSpPr>
      <xdr:spPr>
        <a:xfrm>
          <a:off x="21323300" y="6039021"/>
          <a:ext cx="8382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150863</xdr:rowOff>
    </xdr:from>
    <xdr:to>
      <xdr:col>107</xdr:col>
      <xdr:colOff>101600</xdr:colOff>
      <xdr:row>35</xdr:row>
      <xdr:rowOff>81013</xdr:rowOff>
    </xdr:to>
    <xdr:sp macro="" textlink="">
      <xdr:nvSpPr>
        <xdr:cNvPr id="596" name="楕円 595"/>
        <xdr:cNvSpPr/>
      </xdr:nvSpPr>
      <xdr:spPr>
        <a:xfrm>
          <a:off x="20383500" y="59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30213</xdr:rowOff>
    </xdr:from>
    <xdr:to>
      <xdr:col>111</xdr:col>
      <xdr:colOff>177800</xdr:colOff>
      <xdr:row>35</xdr:row>
      <xdr:rowOff>38271</xdr:rowOff>
    </xdr:to>
    <xdr:cxnSp macro="">
      <xdr:nvCxnSpPr>
        <xdr:cNvPr id="597" name="直線コネクタ 596"/>
        <xdr:cNvCxnSpPr/>
      </xdr:nvCxnSpPr>
      <xdr:spPr>
        <a:xfrm>
          <a:off x="20434300" y="6030963"/>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74454</xdr:rowOff>
    </xdr:from>
    <xdr:to>
      <xdr:col>102</xdr:col>
      <xdr:colOff>165100</xdr:colOff>
      <xdr:row>34</xdr:row>
      <xdr:rowOff>4604</xdr:rowOff>
    </xdr:to>
    <xdr:sp macro="" textlink="">
      <xdr:nvSpPr>
        <xdr:cNvPr id="598" name="楕円 597"/>
        <xdr:cNvSpPr/>
      </xdr:nvSpPr>
      <xdr:spPr>
        <a:xfrm>
          <a:off x="19494500" y="5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125254</xdr:rowOff>
    </xdr:from>
    <xdr:to>
      <xdr:col>107</xdr:col>
      <xdr:colOff>50800</xdr:colOff>
      <xdr:row>35</xdr:row>
      <xdr:rowOff>30213</xdr:rowOff>
    </xdr:to>
    <xdr:cxnSp macro="">
      <xdr:nvCxnSpPr>
        <xdr:cNvPr id="599" name="直線コネクタ 598"/>
        <xdr:cNvCxnSpPr/>
      </xdr:nvCxnSpPr>
      <xdr:spPr>
        <a:xfrm>
          <a:off x="19545300" y="5783104"/>
          <a:ext cx="889000" cy="2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149282</xdr:rowOff>
    </xdr:from>
    <xdr:to>
      <xdr:col>98</xdr:col>
      <xdr:colOff>38100</xdr:colOff>
      <xdr:row>34</xdr:row>
      <xdr:rowOff>79432</xdr:rowOff>
    </xdr:to>
    <xdr:sp macro="" textlink="">
      <xdr:nvSpPr>
        <xdr:cNvPr id="600" name="楕円 599"/>
        <xdr:cNvSpPr/>
      </xdr:nvSpPr>
      <xdr:spPr>
        <a:xfrm>
          <a:off x="18605500" y="58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125254</xdr:rowOff>
    </xdr:from>
    <xdr:to>
      <xdr:col>102</xdr:col>
      <xdr:colOff>114300</xdr:colOff>
      <xdr:row>34</xdr:row>
      <xdr:rowOff>28632</xdr:rowOff>
    </xdr:to>
    <xdr:cxnSp macro="">
      <xdr:nvCxnSpPr>
        <xdr:cNvPr id="601" name="直線コネクタ 600"/>
        <xdr:cNvCxnSpPr/>
      </xdr:nvCxnSpPr>
      <xdr:spPr>
        <a:xfrm flipV="1">
          <a:off x="18656300" y="5783104"/>
          <a:ext cx="8890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55415</xdr:rowOff>
    </xdr:from>
    <xdr:ext cx="534377" cy="259045"/>
    <xdr:sp macro="" textlink="">
      <xdr:nvSpPr>
        <xdr:cNvPr id="602" name="n_1aveValue【一般廃棄物処理施設】&#10;一人当たり有形固定資産（償却資産）額"/>
        <xdr:cNvSpPr txBox="1"/>
      </xdr:nvSpPr>
      <xdr:spPr>
        <a:xfrm>
          <a:off x="21043411" y="708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54653</xdr:rowOff>
    </xdr:from>
    <xdr:ext cx="534377" cy="259045"/>
    <xdr:sp macro="" textlink="">
      <xdr:nvSpPr>
        <xdr:cNvPr id="603" name="n_2aveValue【一般廃棄物処理施設】&#10;一人当たり有形固定資産（償却資産）額"/>
        <xdr:cNvSpPr txBox="1"/>
      </xdr:nvSpPr>
      <xdr:spPr>
        <a:xfrm>
          <a:off x="20167111" y="70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6894</xdr:rowOff>
    </xdr:from>
    <xdr:ext cx="534377" cy="259045"/>
    <xdr:sp macro="" textlink="">
      <xdr:nvSpPr>
        <xdr:cNvPr id="604" name="n_3aveValue【一般廃棄物処理施設】&#10;一人当たり有形固定資産（償却資産）額"/>
        <xdr:cNvSpPr txBox="1"/>
      </xdr:nvSpPr>
      <xdr:spPr>
        <a:xfrm>
          <a:off x="19278111" y="7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18781</xdr:rowOff>
    </xdr:from>
    <xdr:ext cx="534377" cy="259045"/>
    <xdr:sp macro="" textlink="">
      <xdr:nvSpPr>
        <xdr:cNvPr id="605" name="n_4aveValue【一般廃棄物処理施設】&#10;一人当たり有形固定資産（償却資産）額"/>
        <xdr:cNvSpPr txBox="1"/>
      </xdr:nvSpPr>
      <xdr:spPr>
        <a:xfrm>
          <a:off x="18389111" y="70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105598</xdr:rowOff>
    </xdr:from>
    <xdr:ext cx="534377" cy="259045"/>
    <xdr:sp macro="" textlink="">
      <xdr:nvSpPr>
        <xdr:cNvPr id="606" name="n_1mainValue【一般廃棄物処理施設】&#10;一人当たり有形固定資産（償却資産）額"/>
        <xdr:cNvSpPr txBox="1"/>
      </xdr:nvSpPr>
      <xdr:spPr>
        <a:xfrm>
          <a:off x="21043411" y="57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97540</xdr:rowOff>
    </xdr:from>
    <xdr:ext cx="534377" cy="259045"/>
    <xdr:sp macro="" textlink="">
      <xdr:nvSpPr>
        <xdr:cNvPr id="607" name="n_2mainValue【一般廃棄物処理施設】&#10;一人当たり有形固定資産（償却資産）額"/>
        <xdr:cNvSpPr txBox="1"/>
      </xdr:nvSpPr>
      <xdr:spPr>
        <a:xfrm>
          <a:off x="20167111" y="57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21131</xdr:rowOff>
    </xdr:from>
    <xdr:ext cx="534377" cy="259045"/>
    <xdr:sp macro="" textlink="">
      <xdr:nvSpPr>
        <xdr:cNvPr id="608" name="n_3mainValue【一般廃棄物処理施設】&#10;一人当たり有形固定資産（償却資産）額"/>
        <xdr:cNvSpPr txBox="1"/>
      </xdr:nvSpPr>
      <xdr:spPr>
        <a:xfrm>
          <a:off x="19278111" y="550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95959</xdr:rowOff>
    </xdr:from>
    <xdr:ext cx="534377" cy="259045"/>
    <xdr:sp macro="" textlink="">
      <xdr:nvSpPr>
        <xdr:cNvPr id="609" name="n_4mainValue【一般廃棄物処理施設】&#10;一人当たり有形固定資産（償却資産）額"/>
        <xdr:cNvSpPr txBox="1"/>
      </xdr:nvSpPr>
      <xdr:spPr>
        <a:xfrm>
          <a:off x="18389111" y="55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160020</xdr:rowOff>
    </xdr:from>
    <xdr:to>
      <xdr:col>85</xdr:col>
      <xdr:colOff>126364</xdr:colOff>
      <xdr:row>63</xdr:row>
      <xdr:rowOff>64770</xdr:rowOff>
    </xdr:to>
    <xdr:cxnSp macro="">
      <xdr:nvCxnSpPr>
        <xdr:cNvPr id="634" name="直線コネクタ 633"/>
        <xdr:cNvCxnSpPr/>
      </xdr:nvCxnSpPr>
      <xdr:spPr>
        <a:xfrm flipV="1">
          <a:off x="16318864" y="10275570"/>
          <a:ext cx="0" cy="59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635" name="【保健センター・保健所】&#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636" name="直線コネクタ 63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7" name="【保健センター・保健所】&#10;有形固定資産減価償却率最大値テキスト"/>
        <xdr:cNvSpPr txBox="1"/>
      </xdr:nvSpPr>
      <xdr:spPr>
        <a:xfrm>
          <a:off x="16357600"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160020</xdr:rowOff>
    </xdr:from>
    <xdr:to>
      <xdr:col>86</xdr:col>
      <xdr:colOff>25400</xdr:colOff>
      <xdr:row>59</xdr:row>
      <xdr:rowOff>160020</xdr:rowOff>
    </xdr:to>
    <xdr:cxnSp macro="">
      <xdr:nvCxnSpPr>
        <xdr:cNvPr id="638" name="直線コネクタ 637"/>
        <xdr:cNvCxnSpPr/>
      </xdr:nvCxnSpPr>
      <xdr:spPr>
        <a:xfrm>
          <a:off x="16230600" y="1027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99077</xdr:rowOff>
    </xdr:from>
    <xdr:ext cx="405111" cy="259045"/>
    <xdr:sp macro="" textlink="">
      <xdr:nvSpPr>
        <xdr:cNvPr id="639" name="【保健センター・保健所】&#10;有形固定資産減価償却率平均値テキスト"/>
        <xdr:cNvSpPr txBox="1"/>
      </xdr:nvSpPr>
      <xdr:spPr>
        <a:xfrm>
          <a:off x="16357600" y="1072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640" name="フローチャート: 判断 639"/>
        <xdr:cNvSpPr/>
      </xdr:nvSpPr>
      <xdr:spPr>
        <a:xfrm>
          <a:off x="162687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55880</xdr:rowOff>
    </xdr:from>
    <xdr:to>
      <xdr:col>81</xdr:col>
      <xdr:colOff>101600</xdr:colOff>
      <xdr:row>59</xdr:row>
      <xdr:rowOff>157480</xdr:rowOff>
    </xdr:to>
    <xdr:sp macro="" textlink="">
      <xdr:nvSpPr>
        <xdr:cNvPr id="641" name="フローチャート: 判断 640"/>
        <xdr:cNvSpPr/>
      </xdr:nvSpPr>
      <xdr:spPr>
        <a:xfrm>
          <a:off x="15430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642" name="フローチャート: 判断 641"/>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643" name="フローチャート: 判断 642"/>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154940</xdr:rowOff>
    </xdr:from>
    <xdr:to>
      <xdr:col>67</xdr:col>
      <xdr:colOff>101600</xdr:colOff>
      <xdr:row>58</xdr:row>
      <xdr:rowOff>85090</xdr:rowOff>
    </xdr:to>
    <xdr:sp macro="" textlink="">
      <xdr:nvSpPr>
        <xdr:cNvPr id="644" name="フローチャート: 判断 643"/>
        <xdr:cNvSpPr/>
      </xdr:nvSpPr>
      <xdr:spPr>
        <a:xfrm>
          <a:off x="12763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50" name="楕円 649"/>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62247</xdr:rowOff>
    </xdr:from>
    <xdr:ext cx="405111" cy="259045"/>
    <xdr:sp macro="" textlink="">
      <xdr:nvSpPr>
        <xdr:cNvPr id="651" name="【保健センター・保健所】&#10;有形固定資産減価償却率該当値テキスト"/>
        <xdr:cNvSpPr txBox="1"/>
      </xdr:nvSpPr>
      <xdr:spPr>
        <a:xfrm>
          <a:off x="16357600" y="1017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52" name="楕円 651"/>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160020</xdr:rowOff>
    </xdr:to>
    <xdr:cxnSp macro="">
      <xdr:nvCxnSpPr>
        <xdr:cNvPr id="653" name="直線コネクタ 652"/>
        <xdr:cNvCxnSpPr/>
      </xdr:nvCxnSpPr>
      <xdr:spPr>
        <a:xfrm>
          <a:off x="15481300" y="1012698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654" name="楕円 653"/>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59</xdr:row>
      <xdr:rowOff>11430</xdr:rowOff>
    </xdr:to>
    <xdr:cxnSp macro="">
      <xdr:nvCxnSpPr>
        <xdr:cNvPr id="655" name="直線コネクタ 654"/>
        <xdr:cNvCxnSpPr/>
      </xdr:nvCxnSpPr>
      <xdr:spPr>
        <a:xfrm>
          <a:off x="14592300" y="10027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55880</xdr:rowOff>
    </xdr:from>
    <xdr:to>
      <xdr:col>72</xdr:col>
      <xdr:colOff>38100</xdr:colOff>
      <xdr:row>57</xdr:row>
      <xdr:rowOff>157480</xdr:rowOff>
    </xdr:to>
    <xdr:sp macro="" textlink="">
      <xdr:nvSpPr>
        <xdr:cNvPr id="656" name="楕円 655"/>
        <xdr:cNvSpPr/>
      </xdr:nvSpPr>
      <xdr:spPr>
        <a:xfrm>
          <a:off x="13652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106680</xdr:rowOff>
    </xdr:from>
    <xdr:to>
      <xdr:col>76</xdr:col>
      <xdr:colOff>114300</xdr:colOff>
      <xdr:row>58</xdr:row>
      <xdr:rowOff>83820</xdr:rowOff>
    </xdr:to>
    <xdr:cxnSp macro="">
      <xdr:nvCxnSpPr>
        <xdr:cNvPr id="657" name="直線コネクタ 656"/>
        <xdr:cNvCxnSpPr/>
      </xdr:nvCxnSpPr>
      <xdr:spPr>
        <a:xfrm>
          <a:off x="13703300" y="98793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78740</xdr:rowOff>
    </xdr:from>
    <xdr:to>
      <xdr:col>67</xdr:col>
      <xdr:colOff>101600</xdr:colOff>
      <xdr:row>57</xdr:row>
      <xdr:rowOff>8890</xdr:rowOff>
    </xdr:to>
    <xdr:sp macro="" textlink="">
      <xdr:nvSpPr>
        <xdr:cNvPr id="658" name="楕円 657"/>
        <xdr:cNvSpPr/>
      </xdr:nvSpPr>
      <xdr:spPr>
        <a:xfrm>
          <a:off x="1276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129540</xdr:rowOff>
    </xdr:from>
    <xdr:to>
      <xdr:col>71</xdr:col>
      <xdr:colOff>177800</xdr:colOff>
      <xdr:row>57</xdr:row>
      <xdr:rowOff>106680</xdr:rowOff>
    </xdr:to>
    <xdr:cxnSp macro="">
      <xdr:nvCxnSpPr>
        <xdr:cNvPr id="659" name="直線コネクタ 658"/>
        <xdr:cNvCxnSpPr/>
      </xdr:nvCxnSpPr>
      <xdr:spPr>
        <a:xfrm>
          <a:off x="12814300" y="973074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148607</xdr:rowOff>
    </xdr:from>
    <xdr:ext cx="405111" cy="259045"/>
    <xdr:sp macro="" textlink="">
      <xdr:nvSpPr>
        <xdr:cNvPr id="660" name="n_1aveValue【保健センター・保健所】&#10;有形固定資産減価償却率"/>
        <xdr:cNvSpPr txBox="1"/>
      </xdr:nvSpPr>
      <xdr:spPr>
        <a:xfrm>
          <a:off x="152660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661" name="n_2aveValue【保健センター・保健所】&#10;有形固定資産減価償却率"/>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160037</xdr:rowOff>
    </xdr:from>
    <xdr:ext cx="405111" cy="259045"/>
    <xdr:sp macro="" textlink="">
      <xdr:nvSpPr>
        <xdr:cNvPr id="662" name="n_3aveValue【保健センター・保健所】&#10;有形固定資産減価償却率"/>
        <xdr:cNvSpPr txBox="1"/>
      </xdr:nvSpPr>
      <xdr:spPr>
        <a:xfrm>
          <a:off x="13500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76217</xdr:rowOff>
    </xdr:from>
    <xdr:ext cx="405111" cy="259045"/>
    <xdr:sp macro="" textlink="">
      <xdr:nvSpPr>
        <xdr:cNvPr id="663" name="n_4aveValue【保健センター・保健所】&#10;有形固定資産減価償却率"/>
        <xdr:cNvSpPr txBox="1"/>
      </xdr:nvSpPr>
      <xdr:spPr>
        <a:xfrm>
          <a:off x="126117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664"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665" name="n_2mainValue【保健センター・保健所】&#10;有形固定資産減価償却率"/>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2557</xdr:rowOff>
    </xdr:from>
    <xdr:ext cx="405111" cy="259045"/>
    <xdr:sp macro="" textlink="">
      <xdr:nvSpPr>
        <xdr:cNvPr id="666" name="n_3mainValue【保健センター・保健所】&#10;有形固定資産減価償却率"/>
        <xdr:cNvSpPr txBox="1"/>
      </xdr:nvSpPr>
      <xdr:spPr>
        <a:xfrm>
          <a:off x="13500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25417</xdr:rowOff>
    </xdr:from>
    <xdr:ext cx="405111" cy="259045"/>
    <xdr:sp macro="" textlink="">
      <xdr:nvSpPr>
        <xdr:cNvPr id="667" name="n_4mainValue【保健センター・保健所】&#10;有形固定資産減価償却率"/>
        <xdr:cNvSpPr txBox="1"/>
      </xdr:nvSpPr>
      <xdr:spPr>
        <a:xfrm>
          <a:off x="126117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80010</xdr:rowOff>
    </xdr:to>
    <xdr:cxnSp macro="">
      <xdr:nvCxnSpPr>
        <xdr:cNvPr id="689" name="直線コネクタ 688"/>
        <xdr:cNvCxnSpPr/>
      </xdr:nvCxnSpPr>
      <xdr:spPr>
        <a:xfrm flipV="1">
          <a:off x="22160864" y="94640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9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91" name="直線コネクタ 6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2"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3" name="直線コネクタ 69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87647</xdr:rowOff>
    </xdr:from>
    <xdr:ext cx="469744" cy="259045"/>
    <xdr:sp macro="" textlink="">
      <xdr:nvSpPr>
        <xdr:cNvPr id="694" name="【保健センター・保健所】&#10;一人当たり面積平均値テキスト"/>
        <xdr:cNvSpPr txBox="1"/>
      </xdr:nvSpPr>
      <xdr:spPr>
        <a:xfrm>
          <a:off x="22199600" y="1003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95" name="フローチャート: 判断 694"/>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96" name="フローチャート: 判断 695"/>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86360</xdr:rowOff>
    </xdr:from>
    <xdr:to>
      <xdr:col>107</xdr:col>
      <xdr:colOff>101600</xdr:colOff>
      <xdr:row>61</xdr:row>
      <xdr:rowOff>16510</xdr:rowOff>
    </xdr:to>
    <xdr:sp macro="" textlink="">
      <xdr:nvSpPr>
        <xdr:cNvPr id="697" name="フローチャート: 判断 696"/>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698" name="フローチャート: 判断 697"/>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86360</xdr:rowOff>
    </xdr:from>
    <xdr:to>
      <xdr:col>98</xdr:col>
      <xdr:colOff>38100</xdr:colOff>
      <xdr:row>61</xdr:row>
      <xdr:rowOff>16510</xdr:rowOff>
    </xdr:to>
    <xdr:sp macro="" textlink="">
      <xdr:nvSpPr>
        <xdr:cNvPr id="699" name="フローチャート: 判断 698"/>
        <xdr:cNvSpPr/>
      </xdr:nvSpPr>
      <xdr:spPr>
        <a:xfrm>
          <a:off x="18605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154940</xdr:rowOff>
    </xdr:from>
    <xdr:to>
      <xdr:col>116</xdr:col>
      <xdr:colOff>114300</xdr:colOff>
      <xdr:row>55</xdr:row>
      <xdr:rowOff>85090</xdr:rowOff>
    </xdr:to>
    <xdr:sp macro="" textlink="">
      <xdr:nvSpPr>
        <xdr:cNvPr id="705" name="楕円 704"/>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107967</xdr:rowOff>
    </xdr:from>
    <xdr:ext cx="469744" cy="259045"/>
    <xdr:sp macro="" textlink="">
      <xdr:nvSpPr>
        <xdr:cNvPr id="706" name="【保健センター・保健所】&#10;一人当たり面積該当値テキスト"/>
        <xdr:cNvSpPr txBox="1"/>
      </xdr:nvSpPr>
      <xdr:spPr>
        <a:xfrm>
          <a:off x="221996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154940</xdr:rowOff>
    </xdr:from>
    <xdr:to>
      <xdr:col>112</xdr:col>
      <xdr:colOff>38100</xdr:colOff>
      <xdr:row>55</xdr:row>
      <xdr:rowOff>85090</xdr:rowOff>
    </xdr:to>
    <xdr:sp macro="" textlink="">
      <xdr:nvSpPr>
        <xdr:cNvPr id="707" name="楕円 706"/>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34290</xdr:rowOff>
    </xdr:from>
    <xdr:to>
      <xdr:col>116</xdr:col>
      <xdr:colOff>63500</xdr:colOff>
      <xdr:row>55</xdr:row>
      <xdr:rowOff>34290</xdr:rowOff>
    </xdr:to>
    <xdr:cxnSp macro="">
      <xdr:nvCxnSpPr>
        <xdr:cNvPr id="708" name="直線コネクタ 707"/>
        <xdr:cNvCxnSpPr/>
      </xdr:nvCxnSpPr>
      <xdr:spPr>
        <a:xfrm>
          <a:off x="21323300" y="9464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154940</xdr:rowOff>
    </xdr:from>
    <xdr:to>
      <xdr:col>107</xdr:col>
      <xdr:colOff>101600</xdr:colOff>
      <xdr:row>55</xdr:row>
      <xdr:rowOff>85090</xdr:rowOff>
    </xdr:to>
    <xdr:sp macro="" textlink="">
      <xdr:nvSpPr>
        <xdr:cNvPr id="709" name="楕円 708"/>
        <xdr:cNvSpPr/>
      </xdr:nvSpPr>
      <xdr:spPr>
        <a:xfrm>
          <a:off x="2038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34290</xdr:rowOff>
    </xdr:from>
    <xdr:to>
      <xdr:col>111</xdr:col>
      <xdr:colOff>177800</xdr:colOff>
      <xdr:row>55</xdr:row>
      <xdr:rowOff>34290</xdr:rowOff>
    </xdr:to>
    <xdr:cxnSp macro="">
      <xdr:nvCxnSpPr>
        <xdr:cNvPr id="710" name="直線コネクタ 709"/>
        <xdr:cNvCxnSpPr/>
      </xdr:nvCxnSpPr>
      <xdr:spPr>
        <a:xfrm>
          <a:off x="20434300" y="946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29210</xdr:rowOff>
    </xdr:from>
    <xdr:to>
      <xdr:col>102</xdr:col>
      <xdr:colOff>165100</xdr:colOff>
      <xdr:row>55</xdr:row>
      <xdr:rowOff>130810</xdr:rowOff>
    </xdr:to>
    <xdr:sp macro="" textlink="">
      <xdr:nvSpPr>
        <xdr:cNvPr id="711" name="楕円 710"/>
        <xdr:cNvSpPr/>
      </xdr:nvSpPr>
      <xdr:spPr>
        <a:xfrm>
          <a:off x="19494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34290</xdr:rowOff>
    </xdr:from>
    <xdr:to>
      <xdr:col>107</xdr:col>
      <xdr:colOff>50800</xdr:colOff>
      <xdr:row>55</xdr:row>
      <xdr:rowOff>80010</xdr:rowOff>
    </xdr:to>
    <xdr:cxnSp macro="">
      <xdr:nvCxnSpPr>
        <xdr:cNvPr id="712" name="直線コネクタ 711"/>
        <xdr:cNvCxnSpPr/>
      </xdr:nvCxnSpPr>
      <xdr:spPr>
        <a:xfrm flipV="1">
          <a:off x="19545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29210</xdr:rowOff>
    </xdr:from>
    <xdr:to>
      <xdr:col>98</xdr:col>
      <xdr:colOff>38100</xdr:colOff>
      <xdr:row>55</xdr:row>
      <xdr:rowOff>130810</xdr:rowOff>
    </xdr:to>
    <xdr:sp macro="" textlink="">
      <xdr:nvSpPr>
        <xdr:cNvPr id="713" name="楕円 712"/>
        <xdr:cNvSpPr/>
      </xdr:nvSpPr>
      <xdr:spPr>
        <a:xfrm>
          <a:off x="18605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80010</xdr:rowOff>
    </xdr:from>
    <xdr:to>
      <xdr:col>102</xdr:col>
      <xdr:colOff>114300</xdr:colOff>
      <xdr:row>55</xdr:row>
      <xdr:rowOff>80010</xdr:rowOff>
    </xdr:to>
    <xdr:cxnSp macro="">
      <xdr:nvCxnSpPr>
        <xdr:cNvPr id="714" name="直線コネクタ 713"/>
        <xdr:cNvCxnSpPr/>
      </xdr:nvCxnSpPr>
      <xdr:spPr>
        <a:xfrm>
          <a:off x="18656300" y="950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7637</xdr:rowOff>
    </xdr:from>
    <xdr:ext cx="469744" cy="259045"/>
    <xdr:sp macro="" textlink="">
      <xdr:nvSpPr>
        <xdr:cNvPr id="715" name="n_1ave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716" name="n_2ave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7637</xdr:rowOff>
    </xdr:from>
    <xdr:ext cx="469744" cy="259045"/>
    <xdr:sp macro="" textlink="">
      <xdr:nvSpPr>
        <xdr:cNvPr id="717" name="n_3aveValue【保健センター・保健所】&#10;一人当たり面積"/>
        <xdr:cNvSpPr txBox="1"/>
      </xdr:nvSpPr>
      <xdr:spPr>
        <a:xfrm>
          <a:off x="19310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7637</xdr:rowOff>
    </xdr:from>
    <xdr:ext cx="469744" cy="259045"/>
    <xdr:sp macro="" textlink="">
      <xdr:nvSpPr>
        <xdr:cNvPr id="718" name="n_4aveValue【保健センター・保健所】&#10;一人当たり面積"/>
        <xdr:cNvSpPr txBox="1"/>
      </xdr:nvSpPr>
      <xdr:spPr>
        <a:xfrm>
          <a:off x="18421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101617</xdr:rowOff>
    </xdr:from>
    <xdr:ext cx="469744" cy="259045"/>
    <xdr:sp macro="" textlink="">
      <xdr:nvSpPr>
        <xdr:cNvPr id="719" name="n_1mainValue【保健センター・保健所】&#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101617</xdr:rowOff>
    </xdr:from>
    <xdr:ext cx="469744" cy="259045"/>
    <xdr:sp macro="" textlink="">
      <xdr:nvSpPr>
        <xdr:cNvPr id="720" name="n_2mainValue【保健センター・保健所】&#10;一人当たり面積"/>
        <xdr:cNvSpPr txBox="1"/>
      </xdr:nvSpPr>
      <xdr:spPr>
        <a:xfrm>
          <a:off x="201994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147337</xdr:rowOff>
    </xdr:from>
    <xdr:ext cx="469744" cy="259045"/>
    <xdr:sp macro="" textlink="">
      <xdr:nvSpPr>
        <xdr:cNvPr id="721" name="n_3mainValue【保健センター・保健所】&#10;一人当たり面積"/>
        <xdr:cNvSpPr txBox="1"/>
      </xdr:nvSpPr>
      <xdr:spPr>
        <a:xfrm>
          <a:off x="19310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147337</xdr:rowOff>
    </xdr:from>
    <xdr:ext cx="469744" cy="259045"/>
    <xdr:sp macro="" textlink="">
      <xdr:nvSpPr>
        <xdr:cNvPr id="722" name="n_4mainValue【保健センター・保健所】&#10;一人当たり面積"/>
        <xdr:cNvSpPr txBox="1"/>
      </xdr:nvSpPr>
      <xdr:spPr>
        <a:xfrm>
          <a:off x="184214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33528</xdr:rowOff>
    </xdr:from>
    <xdr:to>
      <xdr:col>85</xdr:col>
      <xdr:colOff>126364</xdr:colOff>
      <xdr:row>85</xdr:row>
      <xdr:rowOff>51815</xdr:rowOff>
    </xdr:to>
    <xdr:cxnSp macro="">
      <xdr:nvCxnSpPr>
        <xdr:cNvPr id="745" name="直線コネクタ 744"/>
        <xdr:cNvCxnSpPr/>
      </xdr:nvCxnSpPr>
      <xdr:spPr>
        <a:xfrm flipV="1">
          <a:off x="16318864" y="1357807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55642</xdr:rowOff>
    </xdr:from>
    <xdr:ext cx="405111" cy="259045"/>
    <xdr:sp macro="" textlink="">
      <xdr:nvSpPr>
        <xdr:cNvPr id="746" name="【消防施設】&#10;有形固定資産減価償却率最小値テキスト"/>
        <xdr:cNvSpPr txBox="1"/>
      </xdr:nvSpPr>
      <xdr:spPr>
        <a:xfrm>
          <a:off x="16357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51815</xdr:rowOff>
    </xdr:from>
    <xdr:to>
      <xdr:col>86</xdr:col>
      <xdr:colOff>25400</xdr:colOff>
      <xdr:row>85</xdr:row>
      <xdr:rowOff>51815</xdr:rowOff>
    </xdr:to>
    <xdr:cxnSp macro="">
      <xdr:nvCxnSpPr>
        <xdr:cNvPr id="747" name="直線コネクタ 746"/>
        <xdr:cNvCxnSpPr/>
      </xdr:nvCxnSpPr>
      <xdr:spPr>
        <a:xfrm>
          <a:off x="16230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151655</xdr:rowOff>
    </xdr:from>
    <xdr:ext cx="405111" cy="259045"/>
    <xdr:sp macro="" textlink="">
      <xdr:nvSpPr>
        <xdr:cNvPr id="748" name="【消防施設】&#10;有形固定資産減価償却率最大値テキスト"/>
        <xdr:cNvSpPr txBox="1"/>
      </xdr:nvSpPr>
      <xdr:spPr>
        <a:xfrm>
          <a:off x="16357600" y="133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33528</xdr:rowOff>
    </xdr:from>
    <xdr:to>
      <xdr:col>86</xdr:col>
      <xdr:colOff>25400</xdr:colOff>
      <xdr:row>79</xdr:row>
      <xdr:rowOff>33528</xdr:rowOff>
    </xdr:to>
    <xdr:cxnSp macro="">
      <xdr:nvCxnSpPr>
        <xdr:cNvPr id="749" name="直線コネクタ 748"/>
        <xdr:cNvCxnSpPr/>
      </xdr:nvCxnSpPr>
      <xdr:spPr>
        <a:xfrm>
          <a:off x="16230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36592</xdr:rowOff>
    </xdr:from>
    <xdr:ext cx="405111" cy="259045"/>
    <xdr:sp macro="" textlink="">
      <xdr:nvSpPr>
        <xdr:cNvPr id="750" name="【消防施設】&#10;有形固定資産減価償却率平均値テキスト"/>
        <xdr:cNvSpPr txBox="1"/>
      </xdr:nvSpPr>
      <xdr:spPr>
        <a:xfrm>
          <a:off x="16357600" y="14095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58165</xdr:rowOff>
    </xdr:from>
    <xdr:to>
      <xdr:col>85</xdr:col>
      <xdr:colOff>177800</xdr:colOff>
      <xdr:row>82</xdr:row>
      <xdr:rowOff>159765</xdr:rowOff>
    </xdr:to>
    <xdr:sp macro="" textlink="">
      <xdr:nvSpPr>
        <xdr:cNvPr id="751" name="フローチャート: 判断 750"/>
        <xdr:cNvSpPr/>
      </xdr:nvSpPr>
      <xdr:spPr>
        <a:xfrm>
          <a:off x="16268700" y="1411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71882</xdr:rowOff>
    </xdr:from>
    <xdr:to>
      <xdr:col>81</xdr:col>
      <xdr:colOff>101600</xdr:colOff>
      <xdr:row>83</xdr:row>
      <xdr:rowOff>2032</xdr:rowOff>
    </xdr:to>
    <xdr:sp macro="" textlink="">
      <xdr:nvSpPr>
        <xdr:cNvPr id="752" name="フローチャート: 判断 751"/>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51308</xdr:rowOff>
    </xdr:from>
    <xdr:to>
      <xdr:col>76</xdr:col>
      <xdr:colOff>165100</xdr:colOff>
      <xdr:row>82</xdr:row>
      <xdr:rowOff>152908</xdr:rowOff>
    </xdr:to>
    <xdr:sp macro="" textlink="">
      <xdr:nvSpPr>
        <xdr:cNvPr id="753" name="フローチャート: 判断 752"/>
        <xdr:cNvSpPr/>
      </xdr:nvSpPr>
      <xdr:spPr>
        <a:xfrm>
          <a:off x="14541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7874</xdr:rowOff>
    </xdr:from>
    <xdr:to>
      <xdr:col>72</xdr:col>
      <xdr:colOff>38100</xdr:colOff>
      <xdr:row>82</xdr:row>
      <xdr:rowOff>109474</xdr:rowOff>
    </xdr:to>
    <xdr:sp macro="" textlink="">
      <xdr:nvSpPr>
        <xdr:cNvPr id="754" name="フローチャート: 判断 753"/>
        <xdr:cNvSpPr/>
      </xdr:nvSpPr>
      <xdr:spPr>
        <a:xfrm>
          <a:off x="13652500" y="1406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149606</xdr:rowOff>
    </xdr:from>
    <xdr:to>
      <xdr:col>67</xdr:col>
      <xdr:colOff>101600</xdr:colOff>
      <xdr:row>82</xdr:row>
      <xdr:rowOff>79756</xdr:rowOff>
    </xdr:to>
    <xdr:sp macro="" textlink="">
      <xdr:nvSpPr>
        <xdr:cNvPr id="755" name="フローチャート: 判断 754"/>
        <xdr:cNvSpPr/>
      </xdr:nvSpPr>
      <xdr:spPr>
        <a:xfrm>
          <a:off x="12763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154178</xdr:rowOff>
    </xdr:from>
    <xdr:to>
      <xdr:col>85</xdr:col>
      <xdr:colOff>177800</xdr:colOff>
      <xdr:row>79</xdr:row>
      <xdr:rowOff>84328</xdr:rowOff>
    </xdr:to>
    <xdr:sp macro="" textlink="">
      <xdr:nvSpPr>
        <xdr:cNvPr id="761" name="楕円 760"/>
        <xdr:cNvSpPr/>
      </xdr:nvSpPr>
      <xdr:spPr>
        <a:xfrm>
          <a:off x="162687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107205</xdr:rowOff>
    </xdr:from>
    <xdr:ext cx="405111" cy="259045"/>
    <xdr:sp macro="" textlink="">
      <xdr:nvSpPr>
        <xdr:cNvPr id="762" name="【消防施設】&#10;有形固定資産減価償却率該当値テキスト"/>
        <xdr:cNvSpPr txBox="1"/>
      </xdr:nvSpPr>
      <xdr:spPr>
        <a:xfrm>
          <a:off x="16357600" y="1348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106172</xdr:rowOff>
    </xdr:from>
    <xdr:to>
      <xdr:col>81</xdr:col>
      <xdr:colOff>101600</xdr:colOff>
      <xdr:row>79</xdr:row>
      <xdr:rowOff>36322</xdr:rowOff>
    </xdr:to>
    <xdr:sp macro="" textlink="">
      <xdr:nvSpPr>
        <xdr:cNvPr id="763" name="楕円 762"/>
        <xdr:cNvSpPr/>
      </xdr:nvSpPr>
      <xdr:spPr>
        <a:xfrm>
          <a:off x="15430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156972</xdr:rowOff>
    </xdr:from>
    <xdr:to>
      <xdr:col>85</xdr:col>
      <xdr:colOff>127000</xdr:colOff>
      <xdr:row>79</xdr:row>
      <xdr:rowOff>33528</xdr:rowOff>
    </xdr:to>
    <xdr:cxnSp macro="">
      <xdr:nvCxnSpPr>
        <xdr:cNvPr id="764" name="直線コネクタ 763"/>
        <xdr:cNvCxnSpPr/>
      </xdr:nvCxnSpPr>
      <xdr:spPr>
        <a:xfrm>
          <a:off x="15481300" y="135300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97028</xdr:rowOff>
    </xdr:from>
    <xdr:to>
      <xdr:col>76</xdr:col>
      <xdr:colOff>165100</xdr:colOff>
      <xdr:row>79</xdr:row>
      <xdr:rowOff>27178</xdr:rowOff>
    </xdr:to>
    <xdr:sp macro="" textlink="">
      <xdr:nvSpPr>
        <xdr:cNvPr id="765" name="楕円 764"/>
        <xdr:cNvSpPr/>
      </xdr:nvSpPr>
      <xdr:spPr>
        <a:xfrm>
          <a:off x="14541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147828</xdr:rowOff>
    </xdr:from>
    <xdr:to>
      <xdr:col>81</xdr:col>
      <xdr:colOff>50800</xdr:colOff>
      <xdr:row>78</xdr:row>
      <xdr:rowOff>156972</xdr:rowOff>
    </xdr:to>
    <xdr:cxnSp macro="">
      <xdr:nvCxnSpPr>
        <xdr:cNvPr id="766" name="直線コネクタ 765"/>
        <xdr:cNvCxnSpPr/>
      </xdr:nvCxnSpPr>
      <xdr:spPr>
        <a:xfrm>
          <a:off x="14592300" y="13520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51308</xdr:rowOff>
    </xdr:from>
    <xdr:to>
      <xdr:col>72</xdr:col>
      <xdr:colOff>38100</xdr:colOff>
      <xdr:row>78</xdr:row>
      <xdr:rowOff>152908</xdr:rowOff>
    </xdr:to>
    <xdr:sp macro="" textlink="">
      <xdr:nvSpPr>
        <xdr:cNvPr id="767" name="楕円 766"/>
        <xdr:cNvSpPr/>
      </xdr:nvSpPr>
      <xdr:spPr>
        <a:xfrm>
          <a:off x="13652500" y="134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102108</xdr:rowOff>
    </xdr:from>
    <xdr:to>
      <xdr:col>76</xdr:col>
      <xdr:colOff>114300</xdr:colOff>
      <xdr:row>78</xdr:row>
      <xdr:rowOff>147828</xdr:rowOff>
    </xdr:to>
    <xdr:cxnSp macro="">
      <xdr:nvCxnSpPr>
        <xdr:cNvPr id="768" name="直線コネクタ 767"/>
        <xdr:cNvCxnSpPr/>
      </xdr:nvCxnSpPr>
      <xdr:spPr>
        <a:xfrm>
          <a:off x="13703300" y="1347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xdr:rowOff>
    </xdr:from>
    <xdr:to>
      <xdr:col>67</xdr:col>
      <xdr:colOff>101600</xdr:colOff>
      <xdr:row>78</xdr:row>
      <xdr:rowOff>104902</xdr:rowOff>
    </xdr:to>
    <xdr:sp macro="" textlink="">
      <xdr:nvSpPr>
        <xdr:cNvPr id="769" name="楕円 768"/>
        <xdr:cNvSpPr/>
      </xdr:nvSpPr>
      <xdr:spPr>
        <a:xfrm>
          <a:off x="12763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54102</xdr:rowOff>
    </xdr:from>
    <xdr:to>
      <xdr:col>71</xdr:col>
      <xdr:colOff>177800</xdr:colOff>
      <xdr:row>78</xdr:row>
      <xdr:rowOff>102108</xdr:rowOff>
    </xdr:to>
    <xdr:cxnSp macro="">
      <xdr:nvCxnSpPr>
        <xdr:cNvPr id="770" name="直線コネクタ 769"/>
        <xdr:cNvCxnSpPr/>
      </xdr:nvCxnSpPr>
      <xdr:spPr>
        <a:xfrm>
          <a:off x="12814300" y="134272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164609</xdr:rowOff>
    </xdr:from>
    <xdr:ext cx="405111" cy="259045"/>
    <xdr:sp macro="" textlink="">
      <xdr:nvSpPr>
        <xdr:cNvPr id="771" name="n_1aveValue【消防施設】&#10;有形固定資産減価償却率"/>
        <xdr:cNvSpPr txBox="1"/>
      </xdr:nvSpPr>
      <xdr:spPr>
        <a:xfrm>
          <a:off x="152660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144035</xdr:rowOff>
    </xdr:from>
    <xdr:ext cx="405111" cy="259045"/>
    <xdr:sp macro="" textlink="">
      <xdr:nvSpPr>
        <xdr:cNvPr id="772" name="n_2aveValue【消防施設】&#10;有形固定資産減価償却率"/>
        <xdr:cNvSpPr txBox="1"/>
      </xdr:nvSpPr>
      <xdr:spPr>
        <a:xfrm>
          <a:off x="14389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100601</xdr:rowOff>
    </xdr:from>
    <xdr:ext cx="405111" cy="259045"/>
    <xdr:sp macro="" textlink="">
      <xdr:nvSpPr>
        <xdr:cNvPr id="773" name="n_3aveValue【消防施設】&#10;有形固定資産減価償却率"/>
        <xdr:cNvSpPr txBox="1"/>
      </xdr:nvSpPr>
      <xdr:spPr>
        <a:xfrm>
          <a:off x="135007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70883</xdr:rowOff>
    </xdr:from>
    <xdr:ext cx="405111" cy="259045"/>
    <xdr:sp macro="" textlink="">
      <xdr:nvSpPr>
        <xdr:cNvPr id="774" name="n_4aveValue【消防施設】&#10;有形固定資産減価償却率"/>
        <xdr:cNvSpPr txBox="1"/>
      </xdr:nvSpPr>
      <xdr:spPr>
        <a:xfrm>
          <a:off x="126117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52849</xdr:rowOff>
    </xdr:from>
    <xdr:ext cx="405111" cy="259045"/>
    <xdr:sp macro="" textlink="">
      <xdr:nvSpPr>
        <xdr:cNvPr id="775" name="n_1mainValue【消防施設】&#10;有形固定資産減価償却率"/>
        <xdr:cNvSpPr txBox="1"/>
      </xdr:nvSpPr>
      <xdr:spPr>
        <a:xfrm>
          <a:off x="15266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43705</xdr:rowOff>
    </xdr:from>
    <xdr:ext cx="405111" cy="259045"/>
    <xdr:sp macro="" textlink="">
      <xdr:nvSpPr>
        <xdr:cNvPr id="776" name="n_2mainValue【消防施設】&#10;有形固定資産減価償却率"/>
        <xdr:cNvSpPr txBox="1"/>
      </xdr:nvSpPr>
      <xdr:spPr>
        <a:xfrm>
          <a:off x="14389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169435</xdr:rowOff>
    </xdr:from>
    <xdr:ext cx="405111" cy="259045"/>
    <xdr:sp macro="" textlink="">
      <xdr:nvSpPr>
        <xdr:cNvPr id="777" name="n_3mainValue【消防施設】&#10;有形固定資産減価償却率"/>
        <xdr:cNvSpPr txBox="1"/>
      </xdr:nvSpPr>
      <xdr:spPr>
        <a:xfrm>
          <a:off x="13500744" y="1319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121429</xdr:rowOff>
    </xdr:from>
    <xdr:ext cx="405111" cy="259045"/>
    <xdr:sp macro="" textlink="">
      <xdr:nvSpPr>
        <xdr:cNvPr id="778" name="n_4mainValue【消防施設】&#10;有形固定資産減価償却率"/>
        <xdr:cNvSpPr txBox="1"/>
      </xdr:nvSpPr>
      <xdr:spPr>
        <a:xfrm>
          <a:off x="12611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9" name="テキスト ボックス 78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86</xdr:row>
      <xdr:rowOff>15239</xdr:rowOff>
    </xdr:to>
    <xdr:cxnSp macro="">
      <xdr:nvCxnSpPr>
        <xdr:cNvPr id="801" name="直線コネクタ 800"/>
        <xdr:cNvCxnSpPr/>
      </xdr:nvCxnSpPr>
      <xdr:spPr>
        <a:xfrm flipV="1">
          <a:off x="22160864" y="13708380"/>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2" name="【消防施設】&#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3" name="直線コネクタ 80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804" name="【消防施設】&#10;一人当たり面積最大値テキスト"/>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805" name="直線コネクタ 804"/>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21607</xdr:rowOff>
    </xdr:from>
    <xdr:ext cx="469744" cy="259045"/>
    <xdr:sp macro="" textlink="">
      <xdr:nvSpPr>
        <xdr:cNvPr id="806" name="【消防施設】&#10;一人当たり面積平均値テキスト"/>
        <xdr:cNvSpPr txBox="1"/>
      </xdr:nvSpPr>
      <xdr:spPr>
        <a:xfrm>
          <a:off x="22199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07" name="フローチャート: 判断 80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101600</xdr:rowOff>
    </xdr:from>
    <xdr:to>
      <xdr:col>112</xdr:col>
      <xdr:colOff>38100</xdr:colOff>
      <xdr:row>87</xdr:row>
      <xdr:rowOff>31750</xdr:rowOff>
    </xdr:to>
    <xdr:sp macro="" textlink="">
      <xdr:nvSpPr>
        <xdr:cNvPr id="808" name="フローチャート: 判断 807"/>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78739</xdr:rowOff>
    </xdr:from>
    <xdr:to>
      <xdr:col>107</xdr:col>
      <xdr:colOff>101600</xdr:colOff>
      <xdr:row>87</xdr:row>
      <xdr:rowOff>8889</xdr:rowOff>
    </xdr:to>
    <xdr:sp macro="" textlink="">
      <xdr:nvSpPr>
        <xdr:cNvPr id="809" name="フローチャート: 判断 808"/>
        <xdr:cNvSpPr/>
      </xdr:nvSpPr>
      <xdr:spPr>
        <a:xfrm>
          <a:off x="20383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810" name="フローチャート: 判断 809"/>
        <xdr:cNvSpPr/>
      </xdr:nvSpPr>
      <xdr:spPr>
        <a:xfrm>
          <a:off x="19494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11" name="フローチャート: 判断 810"/>
        <xdr:cNvSpPr/>
      </xdr:nvSpPr>
      <xdr:spPr>
        <a:xfrm>
          <a:off x="18605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7" name="楕円 816"/>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818" name="【消防施設】&#10;一人当たり面積該当値テキスト"/>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19" name="楕円 818"/>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163830</xdr:rowOff>
    </xdr:to>
    <xdr:cxnSp macro="">
      <xdr:nvCxnSpPr>
        <xdr:cNvPr id="820" name="直線コネクタ 819"/>
        <xdr:cNvCxnSpPr/>
      </xdr:nvCxnSpPr>
      <xdr:spPr>
        <a:xfrm flipV="1">
          <a:off x="21323300" y="1437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21" name="楕円 820"/>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163830</xdr:rowOff>
    </xdr:to>
    <xdr:cxnSp macro="">
      <xdr:nvCxnSpPr>
        <xdr:cNvPr id="822" name="直線コネクタ 821"/>
        <xdr:cNvCxnSpPr/>
      </xdr:nvCxnSpPr>
      <xdr:spPr>
        <a:xfrm>
          <a:off x="20434300" y="14257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23" name="楕円 822"/>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26670</xdr:rowOff>
    </xdr:to>
    <xdr:cxnSp macro="">
      <xdr:nvCxnSpPr>
        <xdr:cNvPr id="824" name="直線コネクタ 823"/>
        <xdr:cNvCxnSpPr/>
      </xdr:nvCxnSpPr>
      <xdr:spPr>
        <a:xfrm>
          <a:off x="19545300" y="1425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5" name="楕円 824"/>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49530</xdr:rowOff>
    </xdr:to>
    <xdr:cxnSp macro="">
      <xdr:nvCxnSpPr>
        <xdr:cNvPr id="826" name="直線コネクタ 825"/>
        <xdr:cNvCxnSpPr/>
      </xdr:nvCxnSpPr>
      <xdr:spPr>
        <a:xfrm flipV="1">
          <a:off x="18656300" y="1425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22877</xdr:rowOff>
    </xdr:from>
    <xdr:ext cx="469744" cy="259045"/>
    <xdr:sp macro="" textlink="">
      <xdr:nvSpPr>
        <xdr:cNvPr id="827" name="n_1aveValue【消防施設】&#10;一人当たり面積"/>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xdr:rowOff>
    </xdr:from>
    <xdr:ext cx="469744" cy="259045"/>
    <xdr:sp macro="" textlink="">
      <xdr:nvSpPr>
        <xdr:cNvPr id="828" name="n_2aveValue【消防施設】&#10;一人当たり面積"/>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829" name="n_3aveValue【消防施設】&#10;一人当たり面積"/>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30" name="n_4aveValue【消防施設】&#10;一人当たり面積"/>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59707</xdr:rowOff>
    </xdr:from>
    <xdr:ext cx="469744" cy="259045"/>
    <xdr:sp macro="" textlink="">
      <xdr:nvSpPr>
        <xdr:cNvPr id="831" name="n_1main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32"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33" name="n_3mainValue【消防施設】&#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34"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5" name="テキスト ボックス 8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83820</xdr:rowOff>
    </xdr:from>
    <xdr:to>
      <xdr:col>85</xdr:col>
      <xdr:colOff>126364</xdr:colOff>
      <xdr:row>108</xdr:row>
      <xdr:rowOff>76200</xdr:rowOff>
    </xdr:to>
    <xdr:cxnSp macro="">
      <xdr:nvCxnSpPr>
        <xdr:cNvPr id="859" name="直線コネクタ 858"/>
        <xdr:cNvCxnSpPr/>
      </xdr:nvCxnSpPr>
      <xdr:spPr>
        <a:xfrm flipV="1">
          <a:off x="16318864" y="17228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60"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1" name="直線コネクタ 8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30497</xdr:rowOff>
    </xdr:from>
    <xdr:ext cx="405111" cy="259045"/>
    <xdr:sp macro="" textlink="">
      <xdr:nvSpPr>
        <xdr:cNvPr id="862" name="【庁舎】&#10;有形固定資産減価償却率最大値テキスト"/>
        <xdr:cNvSpPr txBox="1"/>
      </xdr:nvSpPr>
      <xdr:spPr>
        <a:xfrm>
          <a:off x="163576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83820</xdr:rowOff>
    </xdr:from>
    <xdr:to>
      <xdr:col>86</xdr:col>
      <xdr:colOff>25400</xdr:colOff>
      <xdr:row>100</xdr:row>
      <xdr:rowOff>83820</xdr:rowOff>
    </xdr:to>
    <xdr:cxnSp macro="">
      <xdr:nvCxnSpPr>
        <xdr:cNvPr id="863" name="直線コネクタ 862"/>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158766</xdr:rowOff>
    </xdr:from>
    <xdr:ext cx="405111" cy="259045"/>
    <xdr:sp macro="" textlink="">
      <xdr:nvSpPr>
        <xdr:cNvPr id="864" name="【庁舎】&#10;有形固定資産減価償却率平均値テキスト"/>
        <xdr:cNvSpPr txBox="1"/>
      </xdr:nvSpPr>
      <xdr:spPr>
        <a:xfrm>
          <a:off x="16357600" y="1764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865" name="フローチャート: 判断 864"/>
        <xdr:cNvSpPr/>
      </xdr:nvSpPr>
      <xdr:spPr>
        <a:xfrm>
          <a:off x="16268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866" name="フローチャート: 判断 865"/>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67" name="フローチャート: 判断 866"/>
        <xdr:cNvSpPr/>
      </xdr:nvSpPr>
      <xdr:spPr>
        <a:xfrm>
          <a:off x="14541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147320</xdr:rowOff>
    </xdr:from>
    <xdr:to>
      <xdr:col>72</xdr:col>
      <xdr:colOff>38100</xdr:colOff>
      <xdr:row>103</xdr:row>
      <xdr:rowOff>77470</xdr:rowOff>
    </xdr:to>
    <xdr:sp macro="" textlink="">
      <xdr:nvSpPr>
        <xdr:cNvPr id="868" name="フローチャート: 判断 867"/>
        <xdr:cNvSpPr/>
      </xdr:nvSpPr>
      <xdr:spPr>
        <a:xfrm>
          <a:off x="1365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86361</xdr:rowOff>
    </xdr:from>
    <xdr:to>
      <xdr:col>67</xdr:col>
      <xdr:colOff>101600</xdr:colOff>
      <xdr:row>103</xdr:row>
      <xdr:rowOff>16511</xdr:rowOff>
    </xdr:to>
    <xdr:sp macro="" textlink="">
      <xdr:nvSpPr>
        <xdr:cNvPr id="869" name="フローチャート: 判断 868"/>
        <xdr:cNvSpPr/>
      </xdr:nvSpPr>
      <xdr:spPr>
        <a:xfrm>
          <a:off x="12763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75" name="楕円 874"/>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76"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xdr:rowOff>
    </xdr:from>
    <xdr:to>
      <xdr:col>81</xdr:col>
      <xdr:colOff>101600</xdr:colOff>
      <xdr:row>104</xdr:row>
      <xdr:rowOff>107950</xdr:rowOff>
    </xdr:to>
    <xdr:sp macro="" textlink="">
      <xdr:nvSpPr>
        <xdr:cNvPr id="877" name="楕円 876"/>
        <xdr:cNvSpPr/>
      </xdr:nvSpPr>
      <xdr:spPr>
        <a:xfrm>
          <a:off x="15430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57150</xdr:rowOff>
    </xdr:from>
    <xdr:to>
      <xdr:col>85</xdr:col>
      <xdr:colOff>127000</xdr:colOff>
      <xdr:row>104</xdr:row>
      <xdr:rowOff>133350</xdr:rowOff>
    </xdr:to>
    <xdr:cxnSp macro="">
      <xdr:nvCxnSpPr>
        <xdr:cNvPr id="878" name="直線コネクタ 877"/>
        <xdr:cNvCxnSpPr/>
      </xdr:nvCxnSpPr>
      <xdr:spPr>
        <a:xfrm>
          <a:off x="15481300" y="17887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879" name="楕円 878"/>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57150</xdr:rowOff>
    </xdr:to>
    <xdr:cxnSp macro="">
      <xdr:nvCxnSpPr>
        <xdr:cNvPr id="880" name="直線コネクタ 879"/>
        <xdr:cNvCxnSpPr/>
      </xdr:nvCxnSpPr>
      <xdr:spPr>
        <a:xfrm>
          <a:off x="14592300" y="17811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81" name="楕円 880"/>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152400</xdr:rowOff>
    </xdr:to>
    <xdr:cxnSp macro="">
      <xdr:nvCxnSpPr>
        <xdr:cNvPr id="882" name="直線コネクタ 881"/>
        <xdr:cNvCxnSpPr/>
      </xdr:nvCxnSpPr>
      <xdr:spPr>
        <a:xfrm>
          <a:off x="13703300" y="17739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120650</xdr:rowOff>
    </xdr:from>
    <xdr:to>
      <xdr:col>67</xdr:col>
      <xdr:colOff>101600</xdr:colOff>
      <xdr:row>103</xdr:row>
      <xdr:rowOff>50800</xdr:rowOff>
    </xdr:to>
    <xdr:sp macro="" textlink="">
      <xdr:nvSpPr>
        <xdr:cNvPr id="883" name="楕円 882"/>
        <xdr:cNvSpPr/>
      </xdr:nvSpPr>
      <xdr:spPr>
        <a:xfrm>
          <a:off x="12763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0</xdr:rowOff>
    </xdr:from>
    <xdr:to>
      <xdr:col>71</xdr:col>
      <xdr:colOff>177800</xdr:colOff>
      <xdr:row>103</xdr:row>
      <xdr:rowOff>80011</xdr:rowOff>
    </xdr:to>
    <xdr:cxnSp macro="">
      <xdr:nvCxnSpPr>
        <xdr:cNvPr id="884" name="直線コネクタ 883"/>
        <xdr:cNvCxnSpPr/>
      </xdr:nvCxnSpPr>
      <xdr:spPr>
        <a:xfrm>
          <a:off x="12814300" y="17659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885" name="n_1aveValue【庁舎】&#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86" name="n_2ave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93997</xdr:rowOff>
    </xdr:from>
    <xdr:ext cx="405111" cy="259045"/>
    <xdr:sp macro="" textlink="">
      <xdr:nvSpPr>
        <xdr:cNvPr id="887" name="n_3aveValue【庁舎】&#10;有形固定資産減価償却率"/>
        <xdr:cNvSpPr txBox="1"/>
      </xdr:nvSpPr>
      <xdr:spPr>
        <a:xfrm>
          <a:off x="13500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33038</xdr:rowOff>
    </xdr:from>
    <xdr:ext cx="405111" cy="259045"/>
    <xdr:sp macro="" textlink="">
      <xdr:nvSpPr>
        <xdr:cNvPr id="888" name="n_4aveValue【庁舎】&#10;有形固定資産減価償却率"/>
        <xdr:cNvSpPr txBox="1"/>
      </xdr:nvSpPr>
      <xdr:spPr>
        <a:xfrm>
          <a:off x="12611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99077</xdr:rowOff>
    </xdr:from>
    <xdr:ext cx="405111" cy="259045"/>
    <xdr:sp macro="" textlink="">
      <xdr:nvSpPr>
        <xdr:cNvPr id="889" name="n_1mainValue【庁舎】&#10;有形固定資産減価償却率"/>
        <xdr:cNvSpPr txBox="1"/>
      </xdr:nvSpPr>
      <xdr:spPr>
        <a:xfrm>
          <a:off x="15266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22877</xdr:rowOff>
    </xdr:from>
    <xdr:ext cx="405111" cy="259045"/>
    <xdr:sp macro="" textlink="">
      <xdr:nvSpPr>
        <xdr:cNvPr id="890" name="n_2mainValue【庁舎】&#10;有形固定資産減価償却率"/>
        <xdr:cNvSpPr txBox="1"/>
      </xdr:nvSpPr>
      <xdr:spPr>
        <a:xfrm>
          <a:off x="14389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121938</xdr:rowOff>
    </xdr:from>
    <xdr:ext cx="405111" cy="259045"/>
    <xdr:sp macro="" textlink="">
      <xdr:nvSpPr>
        <xdr:cNvPr id="891" name="n_3mainValue【庁舎】&#10;有形固定資産減価償却率"/>
        <xdr:cNvSpPr txBox="1"/>
      </xdr:nvSpPr>
      <xdr:spPr>
        <a:xfrm>
          <a:off x="13500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41927</xdr:rowOff>
    </xdr:from>
    <xdr:ext cx="405111" cy="259045"/>
    <xdr:sp macro="" textlink="">
      <xdr:nvSpPr>
        <xdr:cNvPr id="892" name="n_4mainValue【庁舎】&#10;有形固定資産減価償却率"/>
        <xdr:cNvSpPr txBox="1"/>
      </xdr:nvSpPr>
      <xdr:spPr>
        <a:xfrm>
          <a:off x="12611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3" name="テキスト ボックス 9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76200</xdr:rowOff>
    </xdr:from>
    <xdr:to>
      <xdr:col>116</xdr:col>
      <xdr:colOff>62864</xdr:colOff>
      <xdr:row>106</xdr:row>
      <xdr:rowOff>0</xdr:rowOff>
    </xdr:to>
    <xdr:cxnSp macro="">
      <xdr:nvCxnSpPr>
        <xdr:cNvPr id="917" name="直線コネクタ 916"/>
        <xdr:cNvCxnSpPr/>
      </xdr:nvCxnSpPr>
      <xdr:spPr>
        <a:xfrm flipV="1">
          <a:off x="22160864" y="170497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918" name="【庁舎】&#10;一人当たり面積最小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0</xdr:rowOff>
    </xdr:from>
    <xdr:to>
      <xdr:col>116</xdr:col>
      <xdr:colOff>152400</xdr:colOff>
      <xdr:row>106</xdr:row>
      <xdr:rowOff>0</xdr:rowOff>
    </xdr:to>
    <xdr:cxnSp macro="">
      <xdr:nvCxnSpPr>
        <xdr:cNvPr id="919" name="直線コネクタ 918"/>
        <xdr:cNvCxnSpPr/>
      </xdr:nvCxnSpPr>
      <xdr:spPr>
        <a:xfrm>
          <a:off x="22072600" y="1817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22877</xdr:rowOff>
    </xdr:from>
    <xdr:ext cx="469744" cy="259045"/>
    <xdr:sp macro="" textlink="">
      <xdr:nvSpPr>
        <xdr:cNvPr id="920" name="【庁舎】&#10;一人当たり面積最大値テキスト"/>
        <xdr:cNvSpPr txBox="1"/>
      </xdr:nvSpPr>
      <xdr:spPr>
        <a:xfrm>
          <a:off x="22199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76200</xdr:rowOff>
    </xdr:from>
    <xdr:to>
      <xdr:col>116</xdr:col>
      <xdr:colOff>152400</xdr:colOff>
      <xdr:row>99</xdr:row>
      <xdr:rowOff>76200</xdr:rowOff>
    </xdr:to>
    <xdr:cxnSp macro="">
      <xdr:nvCxnSpPr>
        <xdr:cNvPr id="921" name="直線コネクタ 920"/>
        <xdr:cNvCxnSpPr/>
      </xdr:nvCxnSpPr>
      <xdr:spPr>
        <a:xfrm>
          <a:off x="22072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29227</xdr:rowOff>
    </xdr:from>
    <xdr:ext cx="469744" cy="259045"/>
    <xdr:sp macro="" textlink="">
      <xdr:nvSpPr>
        <xdr:cNvPr id="922" name="【庁舎】&#10;一人当たり面積平均値テキスト"/>
        <xdr:cNvSpPr txBox="1"/>
      </xdr:nvSpPr>
      <xdr:spPr>
        <a:xfrm>
          <a:off x="2219960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923" name="フローチャート: 判断 922"/>
        <xdr:cNvSpPr/>
      </xdr:nvSpPr>
      <xdr:spPr>
        <a:xfrm>
          <a:off x="221107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82550</xdr:rowOff>
    </xdr:from>
    <xdr:to>
      <xdr:col>112</xdr:col>
      <xdr:colOff>38100</xdr:colOff>
      <xdr:row>108</xdr:row>
      <xdr:rowOff>12700</xdr:rowOff>
    </xdr:to>
    <xdr:sp macro="" textlink="">
      <xdr:nvSpPr>
        <xdr:cNvPr id="924" name="フローチャート: 判断 923"/>
        <xdr:cNvSpPr/>
      </xdr:nvSpPr>
      <xdr:spPr>
        <a:xfrm>
          <a:off x="21272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925" name="フローチャート: 判断 92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926" name="フローチャート: 判断 925"/>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6350</xdr:rowOff>
    </xdr:from>
    <xdr:to>
      <xdr:col>98</xdr:col>
      <xdr:colOff>38100</xdr:colOff>
      <xdr:row>108</xdr:row>
      <xdr:rowOff>107950</xdr:rowOff>
    </xdr:to>
    <xdr:sp macro="" textlink="">
      <xdr:nvSpPr>
        <xdr:cNvPr id="927" name="フローチャート: 判断 926"/>
        <xdr:cNvSpPr/>
      </xdr:nvSpPr>
      <xdr:spPr>
        <a:xfrm>
          <a:off x="18605500" y="185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33" name="楕円 932"/>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35577</xdr:rowOff>
    </xdr:from>
    <xdr:ext cx="469744" cy="259045"/>
    <xdr:sp macro="" textlink="">
      <xdr:nvSpPr>
        <xdr:cNvPr id="934" name="【庁舎】&#10;一人当たり面積該当値テキスト"/>
        <xdr:cNvSpPr txBox="1"/>
      </xdr:nvSpPr>
      <xdr:spPr>
        <a:xfrm>
          <a:off x="22199600"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35" name="楕円 934"/>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936" name="直線コネクタ 935"/>
        <xdr:cNvCxnSpPr/>
      </xdr:nvCxnSpPr>
      <xdr:spPr>
        <a:xfrm>
          <a:off x="21323300" y="1817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37" name="楕円 936"/>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19050</xdr:rowOff>
    </xdr:to>
    <xdr:cxnSp macro="">
      <xdr:nvCxnSpPr>
        <xdr:cNvPr id="938" name="直線コネクタ 937"/>
        <xdr:cNvCxnSpPr/>
      </xdr:nvCxnSpPr>
      <xdr:spPr>
        <a:xfrm flipV="1">
          <a:off x="20434300" y="1817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939" name="楕円 938"/>
        <xdr:cNvSpPr/>
      </xdr:nvSpPr>
      <xdr:spPr>
        <a:xfrm>
          <a:off x="19494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38100</xdr:rowOff>
    </xdr:to>
    <xdr:cxnSp macro="">
      <xdr:nvCxnSpPr>
        <xdr:cNvPr id="940" name="直線コネクタ 939"/>
        <xdr:cNvCxnSpPr/>
      </xdr:nvCxnSpPr>
      <xdr:spPr>
        <a:xfrm flipV="1">
          <a:off x="19545300" y="1819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41" name="楕円 940"/>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38100</xdr:rowOff>
    </xdr:from>
    <xdr:to>
      <xdr:col>102</xdr:col>
      <xdr:colOff>114300</xdr:colOff>
      <xdr:row>106</xdr:row>
      <xdr:rowOff>38100</xdr:rowOff>
    </xdr:to>
    <xdr:cxnSp macro="">
      <xdr:nvCxnSpPr>
        <xdr:cNvPr id="942" name="直線コネクタ 941"/>
        <xdr:cNvCxnSpPr/>
      </xdr:nvCxnSpPr>
      <xdr:spPr>
        <a:xfrm>
          <a:off x="18656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3827</xdr:rowOff>
    </xdr:from>
    <xdr:ext cx="469744" cy="259045"/>
    <xdr:sp macro="" textlink="">
      <xdr:nvSpPr>
        <xdr:cNvPr id="943" name="n_1ave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44"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945" name="n_3aveValue【庁舎】&#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99077</xdr:rowOff>
    </xdr:from>
    <xdr:ext cx="469744" cy="259045"/>
    <xdr:sp macro="" textlink="">
      <xdr:nvSpPr>
        <xdr:cNvPr id="946" name="n_4aveValue【庁舎】&#10;一人当たり面積"/>
        <xdr:cNvSpPr txBox="1"/>
      </xdr:nvSpPr>
      <xdr:spPr>
        <a:xfrm>
          <a:off x="18421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67327</xdr:rowOff>
    </xdr:from>
    <xdr:ext cx="469744" cy="259045"/>
    <xdr:sp macro="" textlink="">
      <xdr:nvSpPr>
        <xdr:cNvPr id="947" name="n_1mainValue【庁舎】&#10;一人当たり面積"/>
        <xdr:cNvSpPr txBox="1"/>
      </xdr:nvSpPr>
      <xdr:spPr>
        <a:xfrm>
          <a:off x="21075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948" name="n_2mainValue【庁舎】&#10;一人当たり面積"/>
        <xdr:cNvSpPr txBox="1"/>
      </xdr:nvSpPr>
      <xdr:spPr>
        <a:xfrm>
          <a:off x="20199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105427</xdr:rowOff>
    </xdr:from>
    <xdr:ext cx="469744" cy="259045"/>
    <xdr:sp macro="" textlink="">
      <xdr:nvSpPr>
        <xdr:cNvPr id="949" name="n_3mainValue【庁舎】&#10;一人当たり面積"/>
        <xdr:cNvSpPr txBox="1"/>
      </xdr:nvSpPr>
      <xdr:spPr>
        <a:xfrm>
          <a:off x="19310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50" name="n_4main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一般廃棄物処理施設などが類似団体よりも高い水準となっています。一般廃棄物処理施設については現在のくりりんセンターの老朽化に伴い、建て替えに向けた検討が進められており、今後、減価償却率は改善するものと見込まれ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2238;&#31572;&#12305;_012076_&#24111;&#2419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102.3</v>
          </cell>
          <cell r="BX51">
            <v>91.1</v>
          </cell>
          <cell r="CF51">
            <v>82.3</v>
          </cell>
          <cell r="CN51">
            <v>70.2</v>
          </cell>
          <cell r="CV51">
            <v>54.4</v>
          </cell>
        </row>
        <row r="53">
          <cell r="BP53">
            <v>64.2</v>
          </cell>
          <cell r="BX53">
            <v>65.7</v>
          </cell>
          <cell r="CF53">
            <v>66.5</v>
          </cell>
          <cell r="CN53">
            <v>67.599999999999994</v>
          </cell>
          <cell r="CV53">
            <v>68.599999999999994</v>
          </cell>
        </row>
        <row r="55">
          <cell r="AN55" t="str">
            <v>類似団体内平均値</v>
          </cell>
          <cell r="BP55">
            <v>24.5</v>
          </cell>
          <cell r="BX55">
            <v>23.9</v>
          </cell>
          <cell r="CF55">
            <v>20</v>
          </cell>
          <cell r="CN55">
            <v>14.7</v>
          </cell>
          <cell r="CV55">
            <v>9.3000000000000007</v>
          </cell>
        </row>
        <row r="57">
          <cell r="BP57">
            <v>59.6</v>
          </cell>
          <cell r="BX57">
            <v>60.7</v>
          </cell>
          <cell r="CF57">
            <v>61.4</v>
          </cell>
          <cell r="CN57">
            <v>62.7</v>
          </cell>
          <cell r="CV57">
            <v>63.8</v>
          </cell>
        </row>
        <row r="72">
          <cell r="BP72" t="str">
            <v>H29</v>
          </cell>
          <cell r="BX72" t="str">
            <v>H30</v>
          </cell>
          <cell r="CF72" t="str">
            <v>R01</v>
          </cell>
          <cell r="CN72" t="str">
            <v>R02</v>
          </cell>
          <cell r="CV72" t="str">
            <v>R03</v>
          </cell>
        </row>
        <row r="73">
          <cell r="AN73" t="str">
            <v>当該団体値</v>
          </cell>
          <cell r="BP73">
            <v>102.3</v>
          </cell>
          <cell r="BX73">
            <v>91.1</v>
          </cell>
          <cell r="CF73">
            <v>82.3</v>
          </cell>
          <cell r="CN73">
            <v>70.2</v>
          </cell>
          <cell r="CV73">
            <v>54.4</v>
          </cell>
        </row>
        <row r="75">
          <cell r="BP75">
            <v>8.6999999999999993</v>
          </cell>
          <cell r="BX75">
            <v>8.9</v>
          </cell>
          <cell r="CF75">
            <v>8.9</v>
          </cell>
          <cell r="CN75">
            <v>8.6999999999999993</v>
          </cell>
          <cell r="CV75">
            <v>8.4</v>
          </cell>
        </row>
        <row r="77">
          <cell r="AN77" t="str">
            <v>類似団体内平均値</v>
          </cell>
          <cell r="BP77">
            <v>24.5</v>
          </cell>
          <cell r="BX77">
            <v>23.9</v>
          </cell>
          <cell r="CF77">
            <v>20</v>
          </cell>
          <cell r="CN77">
            <v>14.7</v>
          </cell>
          <cell r="CV77">
            <v>9.3000000000000007</v>
          </cell>
        </row>
        <row r="79">
          <cell r="BP79">
            <v>5</v>
          </cell>
          <cell r="BX79">
            <v>4.5999999999999996</v>
          </cell>
          <cell r="CF79">
            <v>4.3</v>
          </cell>
          <cell r="CN79">
            <v>4.0999999999999996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95602576</v>
      </c>
      <c r="BO4" s="410"/>
      <c r="BP4" s="410"/>
      <c r="BQ4" s="410"/>
      <c r="BR4" s="410"/>
      <c r="BS4" s="410"/>
      <c r="BT4" s="410"/>
      <c r="BU4" s="411"/>
      <c r="BV4" s="409">
        <v>104230193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3.1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93255674</v>
      </c>
      <c r="BO5" s="447"/>
      <c r="BP5" s="447"/>
      <c r="BQ5" s="447"/>
      <c r="BR5" s="447"/>
      <c r="BS5" s="447"/>
      <c r="BT5" s="447"/>
      <c r="BU5" s="448"/>
      <c r="BV5" s="446">
        <v>102693958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89.8</v>
      </c>
      <c r="CU5" s="444"/>
      <c r="CV5" s="444"/>
      <c r="CW5" s="444"/>
      <c r="CX5" s="444"/>
      <c r="CY5" s="444"/>
      <c r="CZ5" s="444"/>
      <c r="DA5" s="445"/>
      <c r="DB5" s="443">
        <v>91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2346902</v>
      </c>
      <c r="BO6" s="447"/>
      <c r="BP6" s="447"/>
      <c r="BQ6" s="447"/>
      <c r="BR6" s="447"/>
      <c r="BS6" s="447"/>
      <c r="BT6" s="447"/>
      <c r="BU6" s="448"/>
      <c r="BV6" s="446">
        <v>1536235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91.5</v>
      </c>
      <c r="CU6" s="484"/>
      <c r="CV6" s="484"/>
      <c r="CW6" s="484"/>
      <c r="CX6" s="484"/>
      <c r="CY6" s="484"/>
      <c r="CZ6" s="484"/>
      <c r="DA6" s="485"/>
      <c r="DB6" s="483">
        <v>96.8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102</v>
      </c>
      <c r="AV7" s="479"/>
      <c r="AW7" s="479"/>
      <c r="AX7" s="479"/>
      <c r="AY7" s="480" t="s">
        <v>106</v>
      </c>
      <c r="AZ7" s="481"/>
      <c r="BA7" s="481"/>
      <c r="BB7" s="481"/>
      <c r="BC7" s="481"/>
      <c r="BD7" s="481"/>
      <c r="BE7" s="481"/>
      <c r="BF7" s="481"/>
      <c r="BG7" s="481"/>
      <c r="BH7" s="481"/>
      <c r="BI7" s="481"/>
      <c r="BJ7" s="481"/>
      <c r="BK7" s="481"/>
      <c r="BL7" s="481"/>
      <c r="BM7" s="482"/>
      <c r="BN7" s="446">
        <v>90591</v>
      </c>
      <c r="BO7" s="447"/>
      <c r="BP7" s="447"/>
      <c r="BQ7" s="447"/>
      <c r="BR7" s="447"/>
      <c r="BS7" s="447"/>
      <c r="BT7" s="447"/>
      <c r="BU7" s="448"/>
      <c r="BV7" s="446">
        <v>262591</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42961860</v>
      </c>
      <c r="CU7" s="447"/>
      <c r="CV7" s="447"/>
      <c r="CW7" s="447"/>
      <c r="CX7" s="447"/>
      <c r="CY7" s="447"/>
      <c r="CZ7" s="447"/>
      <c r="DA7" s="448"/>
      <c r="DB7" s="446">
        <v>41738956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102</v>
      </c>
      <c r="AV8" s="479"/>
      <c r="AW8" s="479"/>
      <c r="AX8" s="479"/>
      <c r="AY8" s="480" t="s">
        <v>109</v>
      </c>
      <c r="AZ8" s="481"/>
      <c r="BA8" s="481"/>
      <c r="BB8" s="481"/>
      <c r="BC8" s="481"/>
      <c r="BD8" s="481"/>
      <c r="BE8" s="481"/>
      <c r="BF8" s="481"/>
      <c r="BG8" s="481"/>
      <c r="BH8" s="481"/>
      <c r="BI8" s="481"/>
      <c r="BJ8" s="481"/>
      <c r="BK8" s="481"/>
      <c r="BL8" s="481"/>
      <c r="BM8" s="482"/>
      <c r="BN8" s="446">
        <v>2256311</v>
      </c>
      <c r="BO8" s="447"/>
      <c r="BP8" s="447"/>
      <c r="BQ8" s="447"/>
      <c r="BR8" s="447"/>
      <c r="BS8" s="447"/>
      <c r="BT8" s="447"/>
      <c r="BU8" s="448"/>
      <c r="BV8" s="446">
        <v>1273644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v>
      </c>
      <c r="CU8" s="487"/>
      <c r="CV8" s="487"/>
      <c r="CW8" s="487"/>
      <c r="CX8" s="487"/>
      <c r="CY8" s="487"/>
      <c r="CZ8" s="487"/>
      <c r="DA8" s="488"/>
      <c r="DB8" s="486">
        <v>0.61</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166536</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982667</v>
      </c>
      <c r="BO9" s="447"/>
      <c r="BP9" s="447"/>
      <c r="BQ9" s="447"/>
      <c r="BR9" s="447"/>
      <c r="BS9" s="447"/>
      <c r="BT9" s="447"/>
      <c r="BU9" s="448"/>
      <c r="BV9" s="446">
        <v>920619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169327</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115</v>
      </c>
      <c r="AV10" s="479"/>
      <c r="AW10" s="479"/>
      <c r="AX10" s="479"/>
      <c r="AY10" s="480" t="s">
        <v>120</v>
      </c>
      <c r="AZ10" s="481"/>
      <c r="BA10" s="481"/>
      <c r="BB10" s="481"/>
      <c r="BC10" s="481"/>
      <c r="BD10" s="481"/>
      <c r="BE10" s="481"/>
      <c r="BF10" s="481"/>
      <c r="BG10" s="481"/>
      <c r="BH10" s="481"/>
      <c r="BI10" s="481"/>
      <c r="BJ10" s="481"/>
      <c r="BK10" s="481"/>
      <c r="BL10" s="481"/>
      <c r="BM10" s="482"/>
      <c r="BN10" s="446">
        <v>637643</v>
      </c>
      <c r="BO10" s="447"/>
      <c r="BP10" s="447"/>
      <c r="BQ10" s="447"/>
      <c r="BR10" s="447"/>
      <c r="BS10" s="447"/>
      <c r="BT10" s="447"/>
      <c r="BU10" s="448"/>
      <c r="BV10" s="446">
        <v>177368</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115</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165047</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164128</v>
      </c>
      <c r="S13" s="531"/>
      <c r="T13" s="531"/>
      <c r="U13" s="531"/>
      <c r="V13" s="532"/>
      <c r="W13" s="462" t="s">
        <v>140</v>
      </c>
      <c r="X13" s="463"/>
      <c r="Y13" s="463"/>
      <c r="Z13" s="463"/>
      <c r="AA13" s="463"/>
      <c r="AB13" s="453"/>
      <c r="AC13" s="497">
        <v>3616</v>
      </c>
      <c r="AD13" s="498"/>
      <c r="AE13" s="498"/>
      <c r="AF13" s="498"/>
      <c r="AG13" s="540"/>
      <c r="AH13" s="497">
        <v>3923</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1620310</v>
      </c>
      <c r="BO13" s="447"/>
      <c r="BP13" s="447"/>
      <c r="BQ13" s="447"/>
      <c r="BR13" s="447"/>
      <c r="BS13" s="447"/>
      <c r="BT13" s="447"/>
      <c r="BU13" s="448"/>
      <c r="BV13" s="446">
        <v>1097987</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8.6999999999999993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165670</v>
      </c>
      <c r="S14" s="531"/>
      <c r="T14" s="531"/>
      <c r="U14" s="531"/>
      <c r="V14" s="532"/>
      <c r="W14" s="436"/>
      <c r="X14" s="437"/>
      <c r="Y14" s="437"/>
      <c r="Z14" s="437"/>
      <c r="AA14" s="437"/>
      <c r="AB14" s="426"/>
      <c r="AC14" s="533">
        <v>5.0999999999999996</v>
      </c>
      <c r="AD14" s="534"/>
      <c r="AE14" s="534"/>
      <c r="AF14" s="534"/>
      <c r="AG14" s="535"/>
      <c r="AH14" s="533">
        <v>5.3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54.4</v>
      </c>
      <c r="CU14" s="545"/>
      <c r="CV14" s="545"/>
      <c r="CW14" s="545"/>
      <c r="CX14" s="545"/>
      <c r="CY14" s="545"/>
      <c r="CZ14" s="545"/>
      <c r="DA14" s="546"/>
      <c r="DB14" s="544">
        <v>70.2</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164792</v>
      </c>
      <c r="S15" s="531"/>
      <c r="T15" s="531"/>
      <c r="U15" s="531"/>
      <c r="V15" s="532"/>
      <c r="W15" s="462" t="s">
        <v>147</v>
      </c>
      <c r="X15" s="463"/>
      <c r="Y15" s="463"/>
      <c r="Z15" s="463"/>
      <c r="AA15" s="463"/>
      <c r="AB15" s="453"/>
      <c r="AC15" s="497">
        <v>12675</v>
      </c>
      <c r="AD15" s="498"/>
      <c r="AE15" s="498"/>
      <c r="AF15" s="498"/>
      <c r="AG15" s="540"/>
      <c r="AH15" s="497">
        <v>14264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20531842</v>
      </c>
      <c r="BO15" s="410"/>
      <c r="BP15" s="410"/>
      <c r="BQ15" s="410"/>
      <c r="BR15" s="410"/>
      <c r="BS15" s="410"/>
      <c r="BT15" s="410"/>
      <c r="BU15" s="411"/>
      <c r="BV15" s="409">
        <v>21073099</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18</v>
      </c>
      <c r="AD16" s="534"/>
      <c r="AE16" s="534"/>
      <c r="AF16" s="534"/>
      <c r="AG16" s="535"/>
      <c r="AH16" s="533">
        <v>19.2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35083390</v>
      </c>
      <c r="BO16" s="447"/>
      <c r="BP16" s="447"/>
      <c r="BQ16" s="447"/>
      <c r="BR16" s="447"/>
      <c r="BS16" s="447"/>
      <c r="BT16" s="447"/>
      <c r="BU16" s="448"/>
      <c r="BV16" s="446">
        <v>34263808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54217</v>
      </c>
      <c r="AD17" s="498"/>
      <c r="AE17" s="498"/>
      <c r="AF17" s="498"/>
      <c r="AG17" s="540"/>
      <c r="AH17" s="497">
        <v>56126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25852527</v>
      </c>
      <c r="BO17" s="447"/>
      <c r="BP17" s="447"/>
      <c r="BQ17" s="447"/>
      <c r="BR17" s="447"/>
      <c r="BS17" s="447"/>
      <c r="BT17" s="447"/>
      <c r="BU17" s="448"/>
      <c r="BV17" s="446">
        <v>26558455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619.34</v>
      </c>
      <c r="M18" s="570"/>
      <c r="N18" s="570"/>
      <c r="O18" s="570"/>
      <c r="P18" s="570"/>
      <c r="Q18" s="570"/>
      <c r="R18" s="571"/>
      <c r="S18" s="571"/>
      <c r="T18" s="571"/>
      <c r="U18" s="571"/>
      <c r="V18" s="572"/>
      <c r="W18" s="464"/>
      <c r="X18" s="465"/>
      <c r="Y18" s="465"/>
      <c r="Z18" s="465"/>
      <c r="AA18" s="465"/>
      <c r="AB18" s="456"/>
      <c r="AC18" s="573">
        <v>76.900000000000006</v>
      </c>
      <c r="AD18" s="574"/>
      <c r="AE18" s="574"/>
      <c r="AF18" s="574"/>
      <c r="AG18" s="575"/>
      <c r="AH18" s="573">
        <v>75.5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40179925</v>
      </c>
      <c r="BO18" s="447"/>
      <c r="BP18" s="447"/>
      <c r="BQ18" s="447"/>
      <c r="BR18" s="447"/>
      <c r="BS18" s="447"/>
      <c r="BT18" s="447"/>
      <c r="BU18" s="448"/>
      <c r="BV18" s="446">
        <v>39994712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269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50928962</v>
      </c>
      <c r="BO19" s="447"/>
      <c r="BP19" s="447"/>
      <c r="BQ19" s="447"/>
      <c r="BR19" s="447"/>
      <c r="BS19" s="447"/>
      <c r="BT19" s="447"/>
      <c r="BU19" s="448"/>
      <c r="BV19" s="446">
        <v>49025009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80175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78330258</v>
      </c>
      <c r="BO22" s="410"/>
      <c r="BP22" s="410"/>
      <c r="BQ22" s="410"/>
      <c r="BR22" s="410"/>
      <c r="BS22" s="410"/>
      <c r="BT22" s="410"/>
      <c r="BU22" s="411"/>
      <c r="BV22" s="409">
        <v>82305006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50699854</v>
      </c>
      <c r="BO23" s="447"/>
      <c r="BP23" s="447"/>
      <c r="BQ23" s="447"/>
      <c r="BR23" s="447"/>
      <c r="BS23" s="447"/>
      <c r="BT23" s="447"/>
      <c r="BU23" s="448"/>
      <c r="BV23" s="446">
        <v>54800899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10050</v>
      </c>
      <c r="R24" s="498"/>
      <c r="S24" s="498"/>
      <c r="T24" s="498"/>
      <c r="U24" s="498"/>
      <c r="V24" s="540"/>
      <c r="W24" s="592"/>
      <c r="X24" s="593"/>
      <c r="Y24" s="594"/>
      <c r="Z24" s="496" t="s">
        <v>172</v>
      </c>
      <c r="AA24" s="476"/>
      <c r="AB24" s="476"/>
      <c r="AC24" s="476"/>
      <c r="AD24" s="476"/>
      <c r="AE24" s="476"/>
      <c r="AF24" s="476"/>
      <c r="AG24" s="477"/>
      <c r="AH24" s="497">
        <v>1142</v>
      </c>
      <c r="AI24" s="498"/>
      <c r="AJ24" s="498"/>
      <c r="AK24" s="498"/>
      <c r="AL24" s="540"/>
      <c r="AM24" s="497">
        <v>3379178</v>
      </c>
      <c r="AN24" s="498"/>
      <c r="AO24" s="498"/>
      <c r="AP24" s="498"/>
      <c r="AQ24" s="498"/>
      <c r="AR24" s="540"/>
      <c r="AS24" s="497">
        <v>2959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49826766</v>
      </c>
      <c r="BO24" s="447"/>
      <c r="BP24" s="447"/>
      <c r="BQ24" s="447"/>
      <c r="BR24" s="447"/>
      <c r="BS24" s="447"/>
      <c r="BT24" s="447"/>
      <c r="BU24" s="448"/>
      <c r="BV24" s="446">
        <v>52199624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8050</v>
      </c>
      <c r="R25" s="498"/>
      <c r="S25" s="498"/>
      <c r="T25" s="498"/>
      <c r="U25" s="498"/>
      <c r="V25" s="540"/>
      <c r="W25" s="592"/>
      <c r="X25" s="593"/>
      <c r="Y25" s="594"/>
      <c r="Z25" s="496" t="s">
        <v>175</v>
      </c>
      <c r="AA25" s="476"/>
      <c r="AB25" s="476"/>
      <c r="AC25" s="476"/>
      <c r="AD25" s="476"/>
      <c r="AE25" s="476"/>
      <c r="AF25" s="476"/>
      <c r="AG25" s="477"/>
      <c r="AH25" s="497">
        <v>192</v>
      </c>
      <c r="AI25" s="498"/>
      <c r="AJ25" s="498"/>
      <c r="AK25" s="498"/>
      <c r="AL25" s="540"/>
      <c r="AM25" s="497">
        <v>581568</v>
      </c>
      <c r="AN25" s="498"/>
      <c r="AO25" s="498"/>
      <c r="AP25" s="498"/>
      <c r="AQ25" s="498"/>
      <c r="AR25" s="540"/>
      <c r="AS25" s="497">
        <v>3029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32180002</v>
      </c>
      <c r="BO25" s="410"/>
      <c r="BP25" s="410"/>
      <c r="BQ25" s="410"/>
      <c r="BR25" s="410"/>
      <c r="BS25" s="410"/>
      <c r="BT25" s="410"/>
      <c r="BU25" s="411"/>
      <c r="BV25" s="409">
        <v>26275418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6930</v>
      </c>
      <c r="R26" s="498"/>
      <c r="S26" s="498"/>
      <c r="T26" s="498"/>
      <c r="U26" s="498"/>
      <c r="V26" s="540"/>
      <c r="W26" s="592"/>
      <c r="X26" s="593"/>
      <c r="Y26" s="594"/>
      <c r="Z26" s="496" t="s">
        <v>178</v>
      </c>
      <c r="AA26" s="598"/>
      <c r="AB26" s="598"/>
      <c r="AC26" s="598"/>
      <c r="AD26" s="598"/>
      <c r="AE26" s="598"/>
      <c r="AF26" s="598"/>
      <c r="AG26" s="599"/>
      <c r="AH26" s="497">
        <v>48</v>
      </c>
      <c r="AI26" s="498"/>
      <c r="AJ26" s="498"/>
      <c r="AK26" s="498"/>
      <c r="AL26" s="540"/>
      <c r="AM26" s="497">
        <v>133824</v>
      </c>
      <c r="AN26" s="498"/>
      <c r="AO26" s="498"/>
      <c r="AP26" s="498"/>
      <c r="AQ26" s="498"/>
      <c r="AR26" s="540"/>
      <c r="AS26" s="497">
        <v>2788</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v>24526</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5800</v>
      </c>
      <c r="R27" s="498"/>
      <c r="S27" s="498"/>
      <c r="T27" s="498"/>
      <c r="U27" s="498"/>
      <c r="V27" s="540"/>
      <c r="W27" s="592"/>
      <c r="X27" s="593"/>
      <c r="Y27" s="594"/>
      <c r="Z27" s="496" t="s">
        <v>181</v>
      </c>
      <c r="AA27" s="476"/>
      <c r="AB27" s="476"/>
      <c r="AC27" s="476"/>
      <c r="AD27" s="476"/>
      <c r="AE27" s="476"/>
      <c r="AF27" s="476"/>
      <c r="AG27" s="477"/>
      <c r="AH27" s="497">
        <v>54</v>
      </c>
      <c r="AI27" s="498"/>
      <c r="AJ27" s="498"/>
      <c r="AK27" s="498"/>
      <c r="AL27" s="540"/>
      <c r="AM27" s="497">
        <v>220059</v>
      </c>
      <c r="AN27" s="498"/>
      <c r="AO27" s="498"/>
      <c r="AP27" s="498"/>
      <c r="AQ27" s="498"/>
      <c r="AR27" s="540"/>
      <c r="AS27" s="497">
        <v>4075</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127</v>
      </c>
      <c r="BO27" s="566"/>
      <c r="BP27" s="566"/>
      <c r="BQ27" s="566"/>
      <c r="BR27" s="566"/>
      <c r="BS27" s="566"/>
      <c r="BT27" s="566"/>
      <c r="BU27" s="567"/>
      <c r="BV27" s="565" t="s">
        <v>138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5100</v>
      </c>
      <c r="R28" s="498"/>
      <c r="S28" s="498"/>
      <c r="T28" s="498"/>
      <c r="U28" s="498"/>
      <c r="V28" s="540"/>
      <c r="W28" s="592"/>
      <c r="X28" s="593"/>
      <c r="Y28" s="594"/>
      <c r="Z28" s="496" t="s">
        <v>184</v>
      </c>
      <c r="AA28" s="476"/>
      <c r="AB28" s="476"/>
      <c r="AC28" s="476"/>
      <c r="AD28" s="476"/>
      <c r="AE28" s="476"/>
      <c r="AF28" s="476"/>
      <c r="AG28" s="477"/>
      <c r="AH28" s="497" t="s">
        <v>137</v>
      </c>
      <c r="AI28" s="498"/>
      <c r="AJ28" s="498"/>
      <c r="AK28" s="498"/>
      <c r="AL28" s="540"/>
      <c r="AM28" s="497" t="s">
        <v>128</v>
      </c>
      <c r="AN28" s="498"/>
      <c r="AO28" s="498"/>
      <c r="AP28" s="498"/>
      <c r="AQ28" s="498"/>
      <c r="AR28" s="540"/>
      <c r="AS28" s="497" t="s">
        <v>137</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1681337</v>
      </c>
      <c r="BO28" s="410"/>
      <c r="BP28" s="410"/>
      <c r="BQ28" s="410"/>
      <c r="BR28" s="410"/>
      <c r="BS28" s="410"/>
      <c r="BT28" s="410"/>
      <c r="BU28" s="411"/>
      <c r="BV28" s="409">
        <v>1043694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27</v>
      </c>
      <c r="M29" s="498"/>
      <c r="N29" s="498"/>
      <c r="O29" s="498"/>
      <c r="P29" s="540"/>
      <c r="Q29" s="497">
        <v>4700</v>
      </c>
      <c r="R29" s="498"/>
      <c r="S29" s="498"/>
      <c r="T29" s="498"/>
      <c r="U29" s="498"/>
      <c r="V29" s="540"/>
      <c r="W29" s="595"/>
      <c r="X29" s="596"/>
      <c r="Y29" s="597"/>
      <c r="Z29" s="496" t="s">
        <v>187</v>
      </c>
      <c r="AA29" s="476"/>
      <c r="AB29" s="476"/>
      <c r="AC29" s="476"/>
      <c r="AD29" s="476"/>
      <c r="AE29" s="476"/>
      <c r="AF29" s="476"/>
      <c r="AG29" s="477"/>
      <c r="AH29" s="497">
        <v>1196</v>
      </c>
      <c r="AI29" s="498"/>
      <c r="AJ29" s="498"/>
      <c r="AK29" s="498"/>
      <c r="AL29" s="540"/>
      <c r="AM29" s="497">
        <v>3599237</v>
      </c>
      <c r="AN29" s="498"/>
      <c r="AO29" s="498"/>
      <c r="AP29" s="498"/>
      <c r="AQ29" s="498"/>
      <c r="AR29" s="540"/>
      <c r="AS29" s="497">
        <v>3009</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755</v>
      </c>
      <c r="BO29" s="447"/>
      <c r="BP29" s="447"/>
      <c r="BQ29" s="447"/>
      <c r="BR29" s="447"/>
      <c r="BS29" s="447"/>
      <c r="BT29" s="447"/>
      <c r="BU29" s="448"/>
      <c r="BV29" s="446">
        <v>755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99.4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5022449</v>
      </c>
      <c r="BO30" s="566"/>
      <c r="BP30" s="566"/>
      <c r="BQ30" s="566"/>
      <c r="BR30" s="566"/>
      <c r="BS30" s="566"/>
      <c r="BT30" s="566"/>
      <c r="BU30" s="567"/>
      <c r="BV30" s="565">
        <v>4556704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198</v>
      </c>
      <c r="X33" s="435"/>
      <c r="Y33" s="435"/>
      <c r="Z33" s="435"/>
      <c r="AA33" s="435"/>
      <c r="AB33" s="435"/>
      <c r="AC33" s="435"/>
      <c r="AD33" s="435"/>
      <c r="AE33" s="435"/>
      <c r="AF33" s="435"/>
      <c r="AG33" s="435"/>
      <c r="AH33" s="435"/>
      <c r="AI33" s="435"/>
      <c r="AJ33" s="435"/>
      <c r="AK33" s="435"/>
      <c r="AL33" s="203"/>
      <c r="AM33" s="470" t="s">
        <v>196</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とかち広域消防事務組合</v>
      </c>
      <c r="BZ34" s="637"/>
      <c r="CA34" s="637"/>
      <c r="CB34" s="637"/>
      <c r="CC34" s="637"/>
      <c r="CD34" s="637"/>
      <c r="CE34" s="637"/>
      <c r="CF34" s="637"/>
      <c r="CG34" s="637"/>
      <c r="CH34" s="637"/>
      <c r="CI34" s="637"/>
      <c r="CJ34" s="637"/>
      <c r="CK34" s="637"/>
      <c r="CL34" s="637"/>
      <c r="CM34" s="637"/>
      <c r="CN34" s="178"/>
      <c r="CO34" s="636">
        <f>IF(CQ34="","",MAX(C34:D43,U34:V43,AM34:AN43,BE34:BF43,BW34:BX43)+1)</f>
        <v>13</v>
      </c>
      <c r="CP34" s="636"/>
      <c r="CQ34" s="637" t="str">
        <f>IF('各会計、関係団体の財政状況及び健全化判断比率'!BS7="","",'各会計、関係団体の財政状況及び健全化判断比率'!BS7)</f>
        <v>帯広市休日夜間急病対策協会</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中島霊園事業会計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後期高齢者医療会計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IF('各会計、関係団体の財政状況及び健全化判断比率'!B34="","",'各会計、関係団体の財政状況及び健全化判断比率'!B34)</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十勝圏複合事務組合</v>
      </c>
      <c r="BZ35" s="637"/>
      <c r="CA35" s="637"/>
      <c r="CB35" s="637"/>
      <c r="CC35" s="637"/>
      <c r="CD35" s="637"/>
      <c r="CE35" s="637"/>
      <c r="CF35" s="637"/>
      <c r="CG35" s="637"/>
      <c r="CH35" s="637"/>
      <c r="CI35" s="637"/>
      <c r="CJ35" s="637"/>
      <c r="CK35" s="637"/>
      <c r="CL35" s="637"/>
      <c r="CM35" s="637"/>
      <c r="CN35" s="178"/>
      <c r="CO35" s="636">
        <f t="shared" ref="CO35:CO43" si="3">IF(CQ35="","",CO34+1)</f>
        <v>14</v>
      </c>
      <c r="CP35" s="636"/>
      <c r="CQ35" s="637" t="str">
        <f>IF('各会計、関係団体の財政状況及び健全化判断比率'!BS8="","",'各会計、関係団体の財政状況及び健全化判断比率'!BS8)</f>
        <v>帯広市文化スポーツ振興財団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十勝中部広域水道企業団</v>
      </c>
      <c r="BZ36" s="637"/>
      <c r="CA36" s="637"/>
      <c r="CB36" s="637"/>
      <c r="CC36" s="637"/>
      <c r="CD36" s="637"/>
      <c r="CE36" s="637"/>
      <c r="CF36" s="637"/>
      <c r="CG36" s="637"/>
      <c r="CH36" s="637"/>
      <c r="CI36" s="637"/>
      <c r="CJ36" s="637"/>
      <c r="CK36" s="637"/>
      <c r="CL36" s="637"/>
      <c r="CM36" s="637"/>
      <c r="CN36" s="178"/>
      <c r="CO36" s="636">
        <f t="shared" si="3"/>
        <v>15</v>
      </c>
      <c r="CP36" s="636"/>
      <c r="CQ36" s="637" t="str">
        <f>IF('各会計、関係団体の財政状況及び健全化判断比率'!BS9="","",'各会計、関係団体の財政状況及び健全化判断比率'!BS9)</f>
        <v>帯広市農業振興公社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ばんえい競馬会計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f t="shared" si="3"/>
        <v>16</v>
      </c>
      <c r="CP37" s="636"/>
      <c r="CQ37" s="637" t="str">
        <f>IF('各会計、関係団体の財政状況及び健全化判断比率'!BS10="","",'各会計、関係団体の財政状況及び健全化判断比率'!BS10)</f>
        <v>帯広市土地開発公社</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7</v>
      </c>
      <c r="V38" s="636"/>
      <c r="W38" s="637" t="str">
        <f>IF('各会計、関係団体の財政状況及び健全化判断比率'!B32="","",'各会計、関係団体の財政状況及び健全化判断比率'!B32)</f>
        <v>駐車場事業会計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583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225</v>
      </c>
      <c r="C5" s="652"/>
      <c r="D5" s="652"/>
      <c r="E5" s="652"/>
      <c r="F5" s="652"/>
      <c r="G5" s="652"/>
      <c r="H5" s="652"/>
      <c r="I5" s="652"/>
      <c r="J5" s="652"/>
      <c r="K5" s="652"/>
      <c r="L5" s="652"/>
      <c r="M5" s="652"/>
      <c r="N5" s="652"/>
      <c r="O5" s="652"/>
      <c r="P5" s="652"/>
      <c r="Q5" s="653"/>
      <c r="R5" s="654">
        <v>22543746</v>
      </c>
      <c r="S5" s="655"/>
      <c r="T5" s="655"/>
      <c r="U5" s="655"/>
      <c r="V5" s="655"/>
      <c r="W5" s="655"/>
      <c r="X5" s="655"/>
      <c r="Y5" s="656"/>
      <c r="Z5" s="657">
        <v>23.6</v>
      </c>
      <c r="AA5" s="657"/>
      <c r="AB5" s="657"/>
      <c r="AC5" s="657"/>
      <c r="AD5" s="658">
        <v>20981574</v>
      </c>
      <c r="AE5" s="658"/>
      <c r="AF5" s="658"/>
      <c r="AG5" s="658"/>
      <c r="AH5" s="658"/>
      <c r="AI5" s="658"/>
      <c r="AJ5" s="658"/>
      <c r="AK5" s="658"/>
      <c r="AL5" s="659">
        <v>47.8</v>
      </c>
      <c r="AM5" s="660"/>
      <c r="AN5" s="660"/>
      <c r="AO5" s="661"/>
      <c r="AP5" s="651" t="s">
        <v>226</v>
      </c>
      <c r="AQ5" s="652"/>
      <c r="AR5" s="652"/>
      <c r="AS5" s="652"/>
      <c r="AT5" s="652"/>
      <c r="AU5" s="652"/>
      <c r="AV5" s="652"/>
      <c r="AW5" s="652"/>
      <c r="AX5" s="652"/>
      <c r="AY5" s="652"/>
      <c r="AZ5" s="652"/>
      <c r="BA5" s="652"/>
      <c r="BB5" s="652"/>
      <c r="BC5" s="652"/>
      <c r="BD5" s="652"/>
      <c r="BE5" s="652"/>
      <c r="BF5" s="653"/>
      <c r="BG5" s="665">
        <v>20964650</v>
      </c>
      <c r="BH5" s="666"/>
      <c r="BI5" s="666"/>
      <c r="BJ5" s="666"/>
      <c r="BK5" s="666"/>
      <c r="BL5" s="666"/>
      <c r="BM5" s="666"/>
      <c r="BN5" s="667"/>
      <c r="BO5" s="668">
        <v>93</v>
      </c>
      <c r="BP5" s="668"/>
      <c r="BQ5" s="668"/>
      <c r="BR5" s="668"/>
      <c r="BS5" s="669">
        <v>291499</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1037639</v>
      </c>
      <c r="S6" s="666"/>
      <c r="T6" s="666"/>
      <c r="U6" s="666"/>
      <c r="V6" s="666"/>
      <c r="W6" s="666"/>
      <c r="X6" s="666"/>
      <c r="Y6" s="667"/>
      <c r="Z6" s="668">
        <v>1.1000000000000001</v>
      </c>
      <c r="AA6" s="668"/>
      <c r="AB6" s="668"/>
      <c r="AC6" s="668"/>
      <c r="AD6" s="669">
        <v>1037639</v>
      </c>
      <c r="AE6" s="669"/>
      <c r="AF6" s="669"/>
      <c r="AG6" s="669"/>
      <c r="AH6" s="669"/>
      <c r="AI6" s="669"/>
      <c r="AJ6" s="669"/>
      <c r="AK6" s="669"/>
      <c r="AL6" s="670">
        <v>2.4</v>
      </c>
      <c r="AM6" s="671"/>
      <c r="AN6" s="671"/>
      <c r="AO6" s="672"/>
      <c r="AP6" s="662" t="s">
        <v>231</v>
      </c>
      <c r="AQ6" s="663"/>
      <c r="AR6" s="663"/>
      <c r="AS6" s="663"/>
      <c r="AT6" s="663"/>
      <c r="AU6" s="663"/>
      <c r="AV6" s="663"/>
      <c r="AW6" s="663"/>
      <c r="AX6" s="663"/>
      <c r="AY6" s="663"/>
      <c r="AZ6" s="663"/>
      <c r="BA6" s="663"/>
      <c r="BB6" s="663"/>
      <c r="BC6" s="663"/>
      <c r="BD6" s="663"/>
      <c r="BE6" s="663"/>
      <c r="BF6" s="664"/>
      <c r="BG6" s="665">
        <v>20964650</v>
      </c>
      <c r="BH6" s="666"/>
      <c r="BI6" s="666"/>
      <c r="BJ6" s="666"/>
      <c r="BK6" s="666"/>
      <c r="BL6" s="666"/>
      <c r="BM6" s="666"/>
      <c r="BN6" s="667"/>
      <c r="BO6" s="668">
        <v>93</v>
      </c>
      <c r="BP6" s="668"/>
      <c r="BQ6" s="668"/>
      <c r="BR6" s="668"/>
      <c r="BS6" s="669">
        <v>291499</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396627</v>
      </c>
      <c r="CS6" s="666"/>
      <c r="CT6" s="666"/>
      <c r="CU6" s="666"/>
      <c r="CV6" s="666"/>
      <c r="CW6" s="666"/>
      <c r="CX6" s="666"/>
      <c r="CY6" s="667"/>
      <c r="CZ6" s="659">
        <v>0.4</v>
      </c>
      <c r="DA6" s="660"/>
      <c r="DB6" s="660"/>
      <c r="DC6" s="679"/>
      <c r="DD6" s="674" t="s">
        <v>127</v>
      </c>
      <c r="DE6" s="666"/>
      <c r="DF6" s="666"/>
      <c r="DG6" s="666"/>
      <c r="DH6" s="666"/>
      <c r="DI6" s="666"/>
      <c r="DJ6" s="666"/>
      <c r="DK6" s="666"/>
      <c r="DL6" s="666"/>
      <c r="DM6" s="666"/>
      <c r="DN6" s="666"/>
      <c r="DO6" s="666"/>
      <c r="DP6" s="667"/>
      <c r="DQ6" s="674">
        <v>396627</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13747</v>
      </c>
      <c r="S7" s="666"/>
      <c r="T7" s="666"/>
      <c r="U7" s="666"/>
      <c r="V7" s="666"/>
      <c r="W7" s="666"/>
      <c r="X7" s="666"/>
      <c r="Y7" s="667"/>
      <c r="Z7" s="668">
        <v>0</v>
      </c>
      <c r="AA7" s="668"/>
      <c r="AB7" s="668"/>
      <c r="AC7" s="668"/>
      <c r="AD7" s="669">
        <v>13747</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10711692</v>
      </c>
      <c r="BH7" s="666"/>
      <c r="BI7" s="666"/>
      <c r="BJ7" s="666"/>
      <c r="BK7" s="666"/>
      <c r="BL7" s="666"/>
      <c r="BM7" s="666"/>
      <c r="BN7" s="667"/>
      <c r="BO7" s="668">
        <v>47.5</v>
      </c>
      <c r="BP7" s="668"/>
      <c r="BQ7" s="668"/>
      <c r="BR7" s="668"/>
      <c r="BS7" s="669">
        <v>291499</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6825166</v>
      </c>
      <c r="CS7" s="666"/>
      <c r="CT7" s="666"/>
      <c r="CU7" s="666"/>
      <c r="CV7" s="666"/>
      <c r="CW7" s="666"/>
      <c r="CX7" s="666"/>
      <c r="CY7" s="667"/>
      <c r="CZ7" s="668">
        <v>7.3</v>
      </c>
      <c r="DA7" s="668"/>
      <c r="DB7" s="668"/>
      <c r="DC7" s="668"/>
      <c r="DD7" s="674">
        <v>632095</v>
      </c>
      <c r="DE7" s="666"/>
      <c r="DF7" s="666"/>
      <c r="DG7" s="666"/>
      <c r="DH7" s="666"/>
      <c r="DI7" s="666"/>
      <c r="DJ7" s="666"/>
      <c r="DK7" s="666"/>
      <c r="DL7" s="666"/>
      <c r="DM7" s="666"/>
      <c r="DN7" s="666"/>
      <c r="DO7" s="666"/>
      <c r="DP7" s="667"/>
      <c r="DQ7" s="674">
        <v>5135913</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70616</v>
      </c>
      <c r="S8" s="666"/>
      <c r="T8" s="666"/>
      <c r="U8" s="666"/>
      <c r="V8" s="666"/>
      <c r="W8" s="666"/>
      <c r="X8" s="666"/>
      <c r="Y8" s="667"/>
      <c r="Z8" s="668">
        <v>0.1</v>
      </c>
      <c r="AA8" s="668"/>
      <c r="AB8" s="668"/>
      <c r="AC8" s="668"/>
      <c r="AD8" s="669">
        <v>70616</v>
      </c>
      <c r="AE8" s="669"/>
      <c r="AF8" s="669"/>
      <c r="AG8" s="669"/>
      <c r="AH8" s="669"/>
      <c r="AI8" s="669"/>
      <c r="AJ8" s="669"/>
      <c r="AK8" s="669"/>
      <c r="AL8" s="670">
        <v>0.2</v>
      </c>
      <c r="AM8" s="671"/>
      <c r="AN8" s="671"/>
      <c r="AO8" s="672"/>
      <c r="AP8" s="662" t="s">
        <v>237</v>
      </c>
      <c r="AQ8" s="663"/>
      <c r="AR8" s="663"/>
      <c r="AS8" s="663"/>
      <c r="AT8" s="663"/>
      <c r="AU8" s="663"/>
      <c r="AV8" s="663"/>
      <c r="AW8" s="663"/>
      <c r="AX8" s="663"/>
      <c r="AY8" s="663"/>
      <c r="AZ8" s="663"/>
      <c r="BA8" s="663"/>
      <c r="BB8" s="663"/>
      <c r="BC8" s="663"/>
      <c r="BD8" s="663"/>
      <c r="BE8" s="663"/>
      <c r="BF8" s="664"/>
      <c r="BG8" s="665">
        <v>293478</v>
      </c>
      <c r="BH8" s="666"/>
      <c r="BI8" s="666"/>
      <c r="BJ8" s="666"/>
      <c r="BK8" s="666"/>
      <c r="BL8" s="666"/>
      <c r="BM8" s="666"/>
      <c r="BN8" s="667"/>
      <c r="BO8" s="668">
        <v>1.3</v>
      </c>
      <c r="BP8" s="668"/>
      <c r="BQ8" s="668"/>
      <c r="BR8" s="668"/>
      <c r="BS8" s="669" t="s">
        <v>127</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38162454</v>
      </c>
      <c r="CS8" s="666"/>
      <c r="CT8" s="666"/>
      <c r="CU8" s="666"/>
      <c r="CV8" s="666"/>
      <c r="CW8" s="666"/>
      <c r="CX8" s="666"/>
      <c r="CY8" s="667"/>
      <c r="CZ8" s="668">
        <v>40.9</v>
      </c>
      <c r="DA8" s="668"/>
      <c r="DB8" s="668"/>
      <c r="DC8" s="668"/>
      <c r="DD8" s="674">
        <v>39036</v>
      </c>
      <c r="DE8" s="666"/>
      <c r="DF8" s="666"/>
      <c r="DG8" s="666"/>
      <c r="DH8" s="666"/>
      <c r="DI8" s="666"/>
      <c r="DJ8" s="666"/>
      <c r="DK8" s="666"/>
      <c r="DL8" s="666"/>
      <c r="DM8" s="666"/>
      <c r="DN8" s="666"/>
      <c r="DO8" s="666"/>
      <c r="DP8" s="667"/>
      <c r="DQ8" s="674">
        <v>14427586</v>
      </c>
      <c r="DR8" s="666"/>
      <c r="DS8" s="666"/>
      <c r="DT8" s="666"/>
      <c r="DU8" s="666"/>
      <c r="DV8" s="666"/>
      <c r="DW8" s="666"/>
      <c r="DX8" s="666"/>
      <c r="DY8" s="666"/>
      <c r="DZ8" s="666"/>
      <c r="EA8" s="666"/>
      <c r="EB8" s="666"/>
      <c r="EC8" s="675"/>
    </row>
    <row r="9" spans="2:143" ht="11.25" customHeight="1" x14ac:dyDescent="0.15">
      <c r="B9" s="662" t="s">
        <v>239</v>
      </c>
      <c r="C9" s="663"/>
      <c r="D9" s="663"/>
      <c r="E9" s="663"/>
      <c r="F9" s="663"/>
      <c r="G9" s="663"/>
      <c r="H9" s="663"/>
      <c r="I9" s="663"/>
      <c r="J9" s="663"/>
      <c r="K9" s="663"/>
      <c r="L9" s="663"/>
      <c r="M9" s="663"/>
      <c r="N9" s="663"/>
      <c r="O9" s="663"/>
      <c r="P9" s="663"/>
      <c r="Q9" s="664"/>
      <c r="R9" s="665">
        <v>86184</v>
      </c>
      <c r="S9" s="666"/>
      <c r="T9" s="666"/>
      <c r="U9" s="666"/>
      <c r="V9" s="666"/>
      <c r="W9" s="666"/>
      <c r="X9" s="666"/>
      <c r="Y9" s="667"/>
      <c r="Z9" s="668">
        <v>0.1</v>
      </c>
      <c r="AA9" s="668"/>
      <c r="AB9" s="668"/>
      <c r="AC9" s="668"/>
      <c r="AD9" s="669">
        <v>86184</v>
      </c>
      <c r="AE9" s="669"/>
      <c r="AF9" s="669"/>
      <c r="AG9" s="669"/>
      <c r="AH9" s="669"/>
      <c r="AI9" s="669"/>
      <c r="AJ9" s="669"/>
      <c r="AK9" s="669"/>
      <c r="AL9" s="670">
        <v>0.2</v>
      </c>
      <c r="AM9" s="671"/>
      <c r="AN9" s="671"/>
      <c r="AO9" s="672"/>
      <c r="AP9" s="662" t="s">
        <v>240</v>
      </c>
      <c r="AQ9" s="663"/>
      <c r="AR9" s="663"/>
      <c r="AS9" s="663"/>
      <c r="AT9" s="663"/>
      <c r="AU9" s="663"/>
      <c r="AV9" s="663"/>
      <c r="AW9" s="663"/>
      <c r="AX9" s="663"/>
      <c r="AY9" s="663"/>
      <c r="AZ9" s="663"/>
      <c r="BA9" s="663"/>
      <c r="BB9" s="663"/>
      <c r="BC9" s="663"/>
      <c r="BD9" s="663"/>
      <c r="BE9" s="663"/>
      <c r="BF9" s="664"/>
      <c r="BG9" s="665">
        <v>8739566</v>
      </c>
      <c r="BH9" s="666"/>
      <c r="BI9" s="666"/>
      <c r="BJ9" s="666"/>
      <c r="BK9" s="666"/>
      <c r="BL9" s="666"/>
      <c r="BM9" s="666"/>
      <c r="BN9" s="667"/>
      <c r="BO9" s="668">
        <v>38.799999999999997</v>
      </c>
      <c r="BP9" s="668"/>
      <c r="BQ9" s="668"/>
      <c r="BR9" s="668"/>
      <c r="BS9" s="669" t="s">
        <v>127</v>
      </c>
      <c r="BT9" s="669"/>
      <c r="BU9" s="669"/>
      <c r="BV9" s="669"/>
      <c r="BW9" s="669"/>
      <c r="BX9" s="669"/>
      <c r="BY9" s="669"/>
      <c r="BZ9" s="669"/>
      <c r="CA9" s="669"/>
      <c r="CB9" s="673"/>
      <c r="CD9" s="680" t="s">
        <v>241</v>
      </c>
      <c r="CE9" s="681"/>
      <c r="CF9" s="681"/>
      <c r="CG9" s="681"/>
      <c r="CH9" s="681"/>
      <c r="CI9" s="681"/>
      <c r="CJ9" s="681"/>
      <c r="CK9" s="681"/>
      <c r="CL9" s="681"/>
      <c r="CM9" s="681"/>
      <c r="CN9" s="681"/>
      <c r="CO9" s="681"/>
      <c r="CP9" s="681"/>
      <c r="CQ9" s="682"/>
      <c r="CR9" s="665">
        <v>5630325</v>
      </c>
      <c r="CS9" s="666"/>
      <c r="CT9" s="666"/>
      <c r="CU9" s="666"/>
      <c r="CV9" s="666"/>
      <c r="CW9" s="666"/>
      <c r="CX9" s="666"/>
      <c r="CY9" s="667"/>
      <c r="CZ9" s="668">
        <v>6</v>
      </c>
      <c r="DA9" s="668"/>
      <c r="DB9" s="668"/>
      <c r="DC9" s="668"/>
      <c r="DD9" s="674">
        <v>103495</v>
      </c>
      <c r="DE9" s="666"/>
      <c r="DF9" s="666"/>
      <c r="DG9" s="666"/>
      <c r="DH9" s="666"/>
      <c r="DI9" s="666"/>
      <c r="DJ9" s="666"/>
      <c r="DK9" s="666"/>
      <c r="DL9" s="666"/>
      <c r="DM9" s="666"/>
      <c r="DN9" s="666"/>
      <c r="DO9" s="666"/>
      <c r="DP9" s="667"/>
      <c r="DQ9" s="674">
        <v>3722123</v>
      </c>
      <c r="DR9" s="666"/>
      <c r="DS9" s="666"/>
      <c r="DT9" s="666"/>
      <c r="DU9" s="666"/>
      <c r="DV9" s="666"/>
      <c r="DW9" s="666"/>
      <c r="DX9" s="666"/>
      <c r="DY9" s="666"/>
      <c r="DZ9" s="666"/>
      <c r="EA9" s="666"/>
      <c r="EB9" s="666"/>
      <c r="EC9" s="675"/>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579427</v>
      </c>
      <c r="BH10" s="666"/>
      <c r="BI10" s="666"/>
      <c r="BJ10" s="666"/>
      <c r="BK10" s="666"/>
      <c r="BL10" s="666"/>
      <c r="BM10" s="666"/>
      <c r="BN10" s="667"/>
      <c r="BO10" s="668">
        <v>2.6</v>
      </c>
      <c r="BP10" s="668"/>
      <c r="BQ10" s="668"/>
      <c r="BR10" s="668"/>
      <c r="BS10" s="669" t="s">
        <v>127</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125633</v>
      </c>
      <c r="CS10" s="666"/>
      <c r="CT10" s="666"/>
      <c r="CU10" s="666"/>
      <c r="CV10" s="666"/>
      <c r="CW10" s="666"/>
      <c r="CX10" s="666"/>
      <c r="CY10" s="667"/>
      <c r="CZ10" s="668">
        <v>0.1</v>
      </c>
      <c r="DA10" s="668"/>
      <c r="DB10" s="668"/>
      <c r="DC10" s="668"/>
      <c r="DD10" s="674" t="s">
        <v>127</v>
      </c>
      <c r="DE10" s="666"/>
      <c r="DF10" s="666"/>
      <c r="DG10" s="666"/>
      <c r="DH10" s="666"/>
      <c r="DI10" s="666"/>
      <c r="DJ10" s="666"/>
      <c r="DK10" s="666"/>
      <c r="DL10" s="666"/>
      <c r="DM10" s="666"/>
      <c r="DN10" s="666"/>
      <c r="DO10" s="666"/>
      <c r="DP10" s="667"/>
      <c r="DQ10" s="674">
        <v>122893</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4411625</v>
      </c>
      <c r="S11" s="666"/>
      <c r="T11" s="666"/>
      <c r="U11" s="666"/>
      <c r="V11" s="666"/>
      <c r="W11" s="666"/>
      <c r="X11" s="666"/>
      <c r="Y11" s="667"/>
      <c r="Z11" s="670">
        <v>4.5999999999999996</v>
      </c>
      <c r="AA11" s="671"/>
      <c r="AB11" s="671"/>
      <c r="AC11" s="683"/>
      <c r="AD11" s="674">
        <v>4411625</v>
      </c>
      <c r="AE11" s="666"/>
      <c r="AF11" s="666"/>
      <c r="AG11" s="666"/>
      <c r="AH11" s="666"/>
      <c r="AI11" s="666"/>
      <c r="AJ11" s="666"/>
      <c r="AK11" s="667"/>
      <c r="AL11" s="670">
        <v>10.1</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1099221</v>
      </c>
      <c r="BH11" s="666"/>
      <c r="BI11" s="666"/>
      <c r="BJ11" s="666"/>
      <c r="BK11" s="666"/>
      <c r="BL11" s="666"/>
      <c r="BM11" s="666"/>
      <c r="BN11" s="667"/>
      <c r="BO11" s="668">
        <v>4.9000000000000004</v>
      </c>
      <c r="BP11" s="668"/>
      <c r="BQ11" s="668"/>
      <c r="BR11" s="668"/>
      <c r="BS11" s="669">
        <v>291499</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4257656</v>
      </c>
      <c r="CS11" s="666"/>
      <c r="CT11" s="666"/>
      <c r="CU11" s="666"/>
      <c r="CV11" s="666"/>
      <c r="CW11" s="666"/>
      <c r="CX11" s="666"/>
      <c r="CY11" s="667"/>
      <c r="CZ11" s="668">
        <v>4.5999999999999996</v>
      </c>
      <c r="DA11" s="668"/>
      <c r="DB11" s="668"/>
      <c r="DC11" s="668"/>
      <c r="DD11" s="674">
        <v>769019</v>
      </c>
      <c r="DE11" s="666"/>
      <c r="DF11" s="666"/>
      <c r="DG11" s="666"/>
      <c r="DH11" s="666"/>
      <c r="DI11" s="666"/>
      <c r="DJ11" s="666"/>
      <c r="DK11" s="666"/>
      <c r="DL11" s="666"/>
      <c r="DM11" s="666"/>
      <c r="DN11" s="666"/>
      <c r="DO11" s="666"/>
      <c r="DP11" s="667"/>
      <c r="DQ11" s="674">
        <v>741334</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8218545</v>
      </c>
      <c r="BH12" s="666"/>
      <c r="BI12" s="666"/>
      <c r="BJ12" s="666"/>
      <c r="BK12" s="666"/>
      <c r="BL12" s="666"/>
      <c r="BM12" s="666"/>
      <c r="BN12" s="667"/>
      <c r="BO12" s="668">
        <v>36.5</v>
      </c>
      <c r="BP12" s="668"/>
      <c r="BQ12" s="668"/>
      <c r="BR12" s="668"/>
      <c r="BS12" s="669" t="s">
        <v>127</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7232553</v>
      </c>
      <c r="CS12" s="666"/>
      <c r="CT12" s="666"/>
      <c r="CU12" s="666"/>
      <c r="CV12" s="666"/>
      <c r="CW12" s="666"/>
      <c r="CX12" s="666"/>
      <c r="CY12" s="667"/>
      <c r="CZ12" s="668">
        <v>7.8</v>
      </c>
      <c r="DA12" s="668"/>
      <c r="DB12" s="668"/>
      <c r="DC12" s="668"/>
      <c r="DD12" s="674" t="s">
        <v>127</v>
      </c>
      <c r="DE12" s="666"/>
      <c r="DF12" s="666"/>
      <c r="DG12" s="666"/>
      <c r="DH12" s="666"/>
      <c r="DI12" s="666"/>
      <c r="DJ12" s="666"/>
      <c r="DK12" s="666"/>
      <c r="DL12" s="666"/>
      <c r="DM12" s="666"/>
      <c r="DN12" s="666"/>
      <c r="DO12" s="666"/>
      <c r="DP12" s="667"/>
      <c r="DQ12" s="674">
        <v>1900585</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8159618</v>
      </c>
      <c r="BH13" s="666"/>
      <c r="BI13" s="666"/>
      <c r="BJ13" s="666"/>
      <c r="BK13" s="666"/>
      <c r="BL13" s="666"/>
      <c r="BM13" s="666"/>
      <c r="BN13" s="667"/>
      <c r="BO13" s="668">
        <v>36.200000000000003</v>
      </c>
      <c r="BP13" s="668"/>
      <c r="BQ13" s="668"/>
      <c r="BR13" s="668"/>
      <c r="BS13" s="669" t="s">
        <v>127</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8444543</v>
      </c>
      <c r="CS13" s="666"/>
      <c r="CT13" s="666"/>
      <c r="CU13" s="666"/>
      <c r="CV13" s="666"/>
      <c r="CW13" s="666"/>
      <c r="CX13" s="666"/>
      <c r="CY13" s="667"/>
      <c r="CZ13" s="668">
        <v>9.1</v>
      </c>
      <c r="DA13" s="668"/>
      <c r="DB13" s="668"/>
      <c r="DC13" s="668"/>
      <c r="DD13" s="674">
        <v>4038877</v>
      </c>
      <c r="DE13" s="666"/>
      <c r="DF13" s="666"/>
      <c r="DG13" s="666"/>
      <c r="DH13" s="666"/>
      <c r="DI13" s="666"/>
      <c r="DJ13" s="666"/>
      <c r="DK13" s="666"/>
      <c r="DL13" s="666"/>
      <c r="DM13" s="666"/>
      <c r="DN13" s="666"/>
      <c r="DO13" s="666"/>
      <c r="DP13" s="667"/>
      <c r="DQ13" s="674">
        <v>4429519</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463219</v>
      </c>
      <c r="BH14" s="666"/>
      <c r="BI14" s="666"/>
      <c r="BJ14" s="666"/>
      <c r="BK14" s="666"/>
      <c r="BL14" s="666"/>
      <c r="BM14" s="666"/>
      <c r="BN14" s="667"/>
      <c r="BO14" s="668">
        <v>2.1</v>
      </c>
      <c r="BP14" s="668"/>
      <c r="BQ14" s="668"/>
      <c r="BR14" s="668"/>
      <c r="BS14" s="669" t="s">
        <v>127</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3457755</v>
      </c>
      <c r="CS14" s="666"/>
      <c r="CT14" s="666"/>
      <c r="CU14" s="666"/>
      <c r="CV14" s="666"/>
      <c r="CW14" s="666"/>
      <c r="CX14" s="666"/>
      <c r="CY14" s="667"/>
      <c r="CZ14" s="668">
        <v>3.7</v>
      </c>
      <c r="DA14" s="668"/>
      <c r="DB14" s="668"/>
      <c r="DC14" s="668"/>
      <c r="DD14" s="674">
        <v>206893</v>
      </c>
      <c r="DE14" s="666"/>
      <c r="DF14" s="666"/>
      <c r="DG14" s="666"/>
      <c r="DH14" s="666"/>
      <c r="DI14" s="666"/>
      <c r="DJ14" s="666"/>
      <c r="DK14" s="666"/>
      <c r="DL14" s="666"/>
      <c r="DM14" s="666"/>
      <c r="DN14" s="666"/>
      <c r="DO14" s="666"/>
      <c r="DP14" s="667"/>
      <c r="DQ14" s="674">
        <v>3238860</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1571194</v>
      </c>
      <c r="BH15" s="666"/>
      <c r="BI15" s="666"/>
      <c r="BJ15" s="666"/>
      <c r="BK15" s="666"/>
      <c r="BL15" s="666"/>
      <c r="BM15" s="666"/>
      <c r="BN15" s="667"/>
      <c r="BO15" s="668">
        <v>7</v>
      </c>
      <c r="BP15" s="668"/>
      <c r="BQ15" s="668"/>
      <c r="BR15" s="668"/>
      <c r="BS15" s="669" t="s">
        <v>127</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9981443</v>
      </c>
      <c r="CS15" s="666"/>
      <c r="CT15" s="666"/>
      <c r="CU15" s="666"/>
      <c r="CV15" s="666"/>
      <c r="CW15" s="666"/>
      <c r="CX15" s="666"/>
      <c r="CY15" s="667"/>
      <c r="CZ15" s="668">
        <v>10.7</v>
      </c>
      <c r="DA15" s="668"/>
      <c r="DB15" s="668"/>
      <c r="DC15" s="668"/>
      <c r="DD15" s="674">
        <v>3021051</v>
      </c>
      <c r="DE15" s="666"/>
      <c r="DF15" s="666"/>
      <c r="DG15" s="666"/>
      <c r="DH15" s="666"/>
      <c r="DI15" s="666"/>
      <c r="DJ15" s="666"/>
      <c r="DK15" s="666"/>
      <c r="DL15" s="666"/>
      <c r="DM15" s="666"/>
      <c r="DN15" s="666"/>
      <c r="DO15" s="666"/>
      <c r="DP15" s="667"/>
      <c r="DQ15" s="674">
        <v>6428487</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48446</v>
      </c>
      <c r="S16" s="666"/>
      <c r="T16" s="666"/>
      <c r="U16" s="666"/>
      <c r="V16" s="666"/>
      <c r="W16" s="666"/>
      <c r="X16" s="666"/>
      <c r="Y16" s="667"/>
      <c r="Z16" s="668">
        <v>0.1</v>
      </c>
      <c r="AA16" s="668"/>
      <c r="AB16" s="668"/>
      <c r="AC16" s="668"/>
      <c r="AD16" s="669">
        <v>48446</v>
      </c>
      <c r="AE16" s="669"/>
      <c r="AF16" s="669"/>
      <c r="AG16" s="669"/>
      <c r="AH16" s="669"/>
      <c r="AI16" s="669"/>
      <c r="AJ16" s="669"/>
      <c r="AK16" s="669"/>
      <c r="AL16" s="670">
        <v>0.1</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127</v>
      </c>
      <c r="CS16" s="666"/>
      <c r="CT16" s="666"/>
      <c r="CU16" s="666"/>
      <c r="CV16" s="666"/>
      <c r="CW16" s="666"/>
      <c r="CX16" s="666"/>
      <c r="CY16" s="667"/>
      <c r="CZ16" s="668" t="s">
        <v>127</v>
      </c>
      <c r="DA16" s="668"/>
      <c r="DB16" s="668"/>
      <c r="DC16" s="668"/>
      <c r="DD16" s="674" t="s">
        <v>127</v>
      </c>
      <c r="DE16" s="666"/>
      <c r="DF16" s="666"/>
      <c r="DG16" s="666"/>
      <c r="DH16" s="666"/>
      <c r="DI16" s="666"/>
      <c r="DJ16" s="666"/>
      <c r="DK16" s="666"/>
      <c r="DL16" s="666"/>
      <c r="DM16" s="666"/>
      <c r="DN16" s="666"/>
      <c r="DO16" s="666"/>
      <c r="DP16" s="667"/>
      <c r="DQ16" s="674" t="s">
        <v>127</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328737</v>
      </c>
      <c r="S17" s="666"/>
      <c r="T17" s="666"/>
      <c r="U17" s="666"/>
      <c r="V17" s="666"/>
      <c r="W17" s="666"/>
      <c r="X17" s="666"/>
      <c r="Y17" s="667"/>
      <c r="Z17" s="668">
        <v>0.3</v>
      </c>
      <c r="AA17" s="668"/>
      <c r="AB17" s="668"/>
      <c r="AC17" s="668"/>
      <c r="AD17" s="669">
        <v>328737</v>
      </c>
      <c r="AE17" s="669"/>
      <c r="AF17" s="669"/>
      <c r="AG17" s="669"/>
      <c r="AH17" s="669"/>
      <c r="AI17" s="669"/>
      <c r="AJ17" s="669"/>
      <c r="AK17" s="669"/>
      <c r="AL17" s="670">
        <v>0.7</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8741519</v>
      </c>
      <c r="CS17" s="666"/>
      <c r="CT17" s="666"/>
      <c r="CU17" s="666"/>
      <c r="CV17" s="666"/>
      <c r="CW17" s="666"/>
      <c r="CX17" s="666"/>
      <c r="CY17" s="667"/>
      <c r="CZ17" s="668">
        <v>9.4</v>
      </c>
      <c r="DA17" s="668"/>
      <c r="DB17" s="668"/>
      <c r="DC17" s="668"/>
      <c r="DD17" s="674" t="s">
        <v>127</v>
      </c>
      <c r="DE17" s="666"/>
      <c r="DF17" s="666"/>
      <c r="DG17" s="666"/>
      <c r="DH17" s="666"/>
      <c r="DI17" s="666"/>
      <c r="DJ17" s="666"/>
      <c r="DK17" s="666"/>
      <c r="DL17" s="666"/>
      <c r="DM17" s="666"/>
      <c r="DN17" s="666"/>
      <c r="DO17" s="666"/>
      <c r="DP17" s="667"/>
      <c r="DQ17" s="674">
        <v>8038133</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576301</v>
      </c>
      <c r="S18" s="666"/>
      <c r="T18" s="666"/>
      <c r="U18" s="666"/>
      <c r="V18" s="666"/>
      <c r="W18" s="666"/>
      <c r="X18" s="666"/>
      <c r="Y18" s="667"/>
      <c r="Z18" s="668">
        <v>0.6</v>
      </c>
      <c r="AA18" s="668"/>
      <c r="AB18" s="668"/>
      <c r="AC18" s="668"/>
      <c r="AD18" s="669">
        <v>519626</v>
      </c>
      <c r="AE18" s="669"/>
      <c r="AF18" s="669"/>
      <c r="AG18" s="669"/>
      <c r="AH18" s="669"/>
      <c r="AI18" s="669"/>
      <c r="AJ18" s="669"/>
      <c r="AK18" s="669"/>
      <c r="AL18" s="670">
        <v>1.2000000476837158</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134436</v>
      </c>
      <c r="S19" s="666"/>
      <c r="T19" s="666"/>
      <c r="U19" s="666"/>
      <c r="V19" s="666"/>
      <c r="W19" s="666"/>
      <c r="X19" s="666"/>
      <c r="Y19" s="667"/>
      <c r="Z19" s="668">
        <v>0.1</v>
      </c>
      <c r="AA19" s="668"/>
      <c r="AB19" s="668"/>
      <c r="AC19" s="668"/>
      <c r="AD19" s="669">
        <v>134436</v>
      </c>
      <c r="AE19" s="669"/>
      <c r="AF19" s="669"/>
      <c r="AG19" s="669"/>
      <c r="AH19" s="669"/>
      <c r="AI19" s="669"/>
      <c r="AJ19" s="669"/>
      <c r="AK19" s="669"/>
      <c r="AL19" s="670">
        <v>0.3</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1579096</v>
      </c>
      <c r="BH19" s="666"/>
      <c r="BI19" s="666"/>
      <c r="BJ19" s="666"/>
      <c r="BK19" s="666"/>
      <c r="BL19" s="666"/>
      <c r="BM19" s="666"/>
      <c r="BN19" s="667"/>
      <c r="BO19" s="668">
        <v>7</v>
      </c>
      <c r="BP19" s="668"/>
      <c r="BQ19" s="668"/>
      <c r="BR19" s="668"/>
      <c r="BS19" s="669" t="s">
        <v>127</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13463</v>
      </c>
      <c r="S20" s="666"/>
      <c r="T20" s="666"/>
      <c r="U20" s="666"/>
      <c r="V20" s="666"/>
      <c r="W20" s="666"/>
      <c r="X20" s="666"/>
      <c r="Y20" s="667"/>
      <c r="Z20" s="668">
        <v>0</v>
      </c>
      <c r="AA20" s="668"/>
      <c r="AB20" s="668"/>
      <c r="AC20" s="668"/>
      <c r="AD20" s="669">
        <v>13463</v>
      </c>
      <c r="AE20" s="669"/>
      <c r="AF20" s="669"/>
      <c r="AG20" s="669"/>
      <c r="AH20" s="669"/>
      <c r="AI20" s="669"/>
      <c r="AJ20" s="669"/>
      <c r="AK20" s="669"/>
      <c r="AL20" s="670">
        <v>0</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1579096</v>
      </c>
      <c r="BH20" s="666"/>
      <c r="BI20" s="666"/>
      <c r="BJ20" s="666"/>
      <c r="BK20" s="666"/>
      <c r="BL20" s="666"/>
      <c r="BM20" s="666"/>
      <c r="BN20" s="667"/>
      <c r="BO20" s="668">
        <v>7</v>
      </c>
      <c r="BP20" s="668"/>
      <c r="BQ20" s="668"/>
      <c r="BR20" s="668"/>
      <c r="BS20" s="669" t="s">
        <v>127</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93255674</v>
      </c>
      <c r="CS20" s="666"/>
      <c r="CT20" s="666"/>
      <c r="CU20" s="666"/>
      <c r="CV20" s="666"/>
      <c r="CW20" s="666"/>
      <c r="CX20" s="666"/>
      <c r="CY20" s="667"/>
      <c r="CZ20" s="668">
        <v>100</v>
      </c>
      <c r="DA20" s="668"/>
      <c r="DB20" s="668"/>
      <c r="DC20" s="668"/>
      <c r="DD20" s="674">
        <v>8810466</v>
      </c>
      <c r="DE20" s="666"/>
      <c r="DF20" s="666"/>
      <c r="DG20" s="666"/>
      <c r="DH20" s="666"/>
      <c r="DI20" s="666"/>
      <c r="DJ20" s="666"/>
      <c r="DK20" s="666"/>
      <c r="DL20" s="666"/>
      <c r="DM20" s="666"/>
      <c r="DN20" s="666"/>
      <c r="DO20" s="666"/>
      <c r="DP20" s="667"/>
      <c r="DQ20" s="674">
        <v>48582060</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13670</v>
      </c>
      <c r="S21" s="666"/>
      <c r="T21" s="666"/>
      <c r="U21" s="666"/>
      <c r="V21" s="666"/>
      <c r="W21" s="666"/>
      <c r="X21" s="666"/>
      <c r="Y21" s="667"/>
      <c r="Z21" s="668">
        <v>0</v>
      </c>
      <c r="AA21" s="668"/>
      <c r="AB21" s="668"/>
      <c r="AC21" s="668"/>
      <c r="AD21" s="669">
        <v>13670</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v>16924</v>
      </c>
      <c r="BH21" s="666"/>
      <c r="BI21" s="666"/>
      <c r="BJ21" s="666"/>
      <c r="BK21" s="666"/>
      <c r="BL21" s="666"/>
      <c r="BM21" s="666"/>
      <c r="BN21" s="667"/>
      <c r="BO21" s="668">
        <v>0.1</v>
      </c>
      <c r="BP21" s="668"/>
      <c r="BQ21" s="668"/>
      <c r="BR21" s="668"/>
      <c r="BS21" s="669" t="s">
        <v>127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277</v>
      </c>
      <c r="C22" s="702"/>
      <c r="D22" s="702"/>
      <c r="E22" s="702"/>
      <c r="F22" s="702"/>
      <c r="G22" s="702"/>
      <c r="H22" s="702"/>
      <c r="I22" s="702"/>
      <c r="J22" s="702"/>
      <c r="K22" s="702"/>
      <c r="L22" s="702"/>
      <c r="M22" s="702"/>
      <c r="N22" s="702"/>
      <c r="O22" s="702"/>
      <c r="P22" s="702"/>
      <c r="Q22" s="703"/>
      <c r="R22" s="665">
        <v>414732</v>
      </c>
      <c r="S22" s="666"/>
      <c r="T22" s="666"/>
      <c r="U22" s="666"/>
      <c r="V22" s="666"/>
      <c r="W22" s="666"/>
      <c r="X22" s="666"/>
      <c r="Y22" s="667"/>
      <c r="Z22" s="668">
        <v>0.4</v>
      </c>
      <c r="AA22" s="668"/>
      <c r="AB22" s="668"/>
      <c r="AC22" s="668"/>
      <c r="AD22" s="669">
        <v>358057</v>
      </c>
      <c r="AE22" s="669"/>
      <c r="AF22" s="669"/>
      <c r="AG22" s="669"/>
      <c r="AH22" s="669"/>
      <c r="AI22" s="669"/>
      <c r="AJ22" s="669"/>
      <c r="AK22" s="669"/>
      <c r="AL22" s="670">
        <v>0.80000001192092896</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15407751</v>
      </c>
      <c r="S23" s="666"/>
      <c r="T23" s="666"/>
      <c r="U23" s="666"/>
      <c r="V23" s="666"/>
      <c r="W23" s="666"/>
      <c r="X23" s="666"/>
      <c r="Y23" s="667"/>
      <c r="Z23" s="668">
        <v>16.100000000000001</v>
      </c>
      <c r="AA23" s="668"/>
      <c r="AB23" s="668"/>
      <c r="AC23" s="668"/>
      <c r="AD23" s="669">
        <v>14473891</v>
      </c>
      <c r="AE23" s="669"/>
      <c r="AF23" s="669"/>
      <c r="AG23" s="669"/>
      <c r="AH23" s="669"/>
      <c r="AI23" s="669"/>
      <c r="AJ23" s="669"/>
      <c r="AK23" s="669"/>
      <c r="AL23" s="670">
        <v>33</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v>1562172</v>
      </c>
      <c r="BH23" s="666"/>
      <c r="BI23" s="666"/>
      <c r="BJ23" s="666"/>
      <c r="BK23" s="666"/>
      <c r="BL23" s="666"/>
      <c r="BM23" s="666"/>
      <c r="BN23" s="667"/>
      <c r="BO23" s="668">
        <v>6.9</v>
      </c>
      <c r="BP23" s="668"/>
      <c r="BQ23" s="668"/>
      <c r="BR23" s="668"/>
      <c r="BS23" s="669" t="s">
        <v>127</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6" t="s">
        <v>285</v>
      </c>
      <c r="DM23" s="697"/>
      <c r="DN23" s="697"/>
      <c r="DO23" s="697"/>
      <c r="DP23" s="697"/>
      <c r="DQ23" s="697"/>
      <c r="DR23" s="697"/>
      <c r="DS23" s="697"/>
      <c r="DT23" s="697"/>
      <c r="DU23" s="697"/>
      <c r="DV23" s="698"/>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14473891</v>
      </c>
      <c r="S24" s="666"/>
      <c r="T24" s="666"/>
      <c r="U24" s="666"/>
      <c r="V24" s="666"/>
      <c r="W24" s="666"/>
      <c r="X24" s="666"/>
      <c r="Y24" s="667"/>
      <c r="Z24" s="668">
        <v>15.1</v>
      </c>
      <c r="AA24" s="668"/>
      <c r="AB24" s="668"/>
      <c r="AC24" s="668"/>
      <c r="AD24" s="669">
        <v>14473891</v>
      </c>
      <c r="AE24" s="669"/>
      <c r="AF24" s="669"/>
      <c r="AG24" s="669"/>
      <c r="AH24" s="669"/>
      <c r="AI24" s="669"/>
      <c r="AJ24" s="669"/>
      <c r="AK24" s="669"/>
      <c r="AL24" s="670">
        <v>33</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48536703</v>
      </c>
      <c r="CS24" s="655"/>
      <c r="CT24" s="655"/>
      <c r="CU24" s="655"/>
      <c r="CV24" s="655"/>
      <c r="CW24" s="655"/>
      <c r="CX24" s="655"/>
      <c r="CY24" s="656"/>
      <c r="CZ24" s="659">
        <v>52</v>
      </c>
      <c r="DA24" s="660"/>
      <c r="DB24" s="660"/>
      <c r="DC24" s="679"/>
      <c r="DD24" s="704">
        <v>25367865</v>
      </c>
      <c r="DE24" s="655"/>
      <c r="DF24" s="655"/>
      <c r="DG24" s="655"/>
      <c r="DH24" s="655"/>
      <c r="DI24" s="655"/>
      <c r="DJ24" s="655"/>
      <c r="DK24" s="656"/>
      <c r="DL24" s="704">
        <v>25230723</v>
      </c>
      <c r="DM24" s="655"/>
      <c r="DN24" s="655"/>
      <c r="DO24" s="655"/>
      <c r="DP24" s="655"/>
      <c r="DQ24" s="655"/>
      <c r="DR24" s="655"/>
      <c r="DS24" s="655"/>
      <c r="DT24" s="655"/>
      <c r="DU24" s="655"/>
      <c r="DV24" s="656"/>
      <c r="DW24" s="659">
        <v>56.4</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933860</v>
      </c>
      <c r="S25" s="666"/>
      <c r="T25" s="666"/>
      <c r="U25" s="666"/>
      <c r="V25" s="666"/>
      <c r="W25" s="666"/>
      <c r="X25" s="666"/>
      <c r="Y25" s="667"/>
      <c r="Z25" s="668">
        <v>1</v>
      </c>
      <c r="AA25" s="668"/>
      <c r="AB25" s="668"/>
      <c r="AC25" s="668"/>
      <c r="AD25" s="669" t="s">
        <v>127</v>
      </c>
      <c r="AE25" s="669"/>
      <c r="AF25" s="669"/>
      <c r="AG25" s="669"/>
      <c r="AH25" s="669"/>
      <c r="AI25" s="669"/>
      <c r="AJ25" s="669"/>
      <c r="AK25" s="669"/>
      <c r="AL25" s="670" t="s">
        <v>127</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11222566</v>
      </c>
      <c r="CS25" s="705"/>
      <c r="CT25" s="705"/>
      <c r="CU25" s="705"/>
      <c r="CV25" s="705"/>
      <c r="CW25" s="705"/>
      <c r="CX25" s="705"/>
      <c r="CY25" s="706"/>
      <c r="CZ25" s="670">
        <v>12</v>
      </c>
      <c r="DA25" s="699"/>
      <c r="DB25" s="699"/>
      <c r="DC25" s="707"/>
      <c r="DD25" s="674">
        <v>10653870</v>
      </c>
      <c r="DE25" s="705"/>
      <c r="DF25" s="705"/>
      <c r="DG25" s="705"/>
      <c r="DH25" s="705"/>
      <c r="DI25" s="705"/>
      <c r="DJ25" s="705"/>
      <c r="DK25" s="706"/>
      <c r="DL25" s="674">
        <v>10516728</v>
      </c>
      <c r="DM25" s="705"/>
      <c r="DN25" s="705"/>
      <c r="DO25" s="705"/>
      <c r="DP25" s="705"/>
      <c r="DQ25" s="705"/>
      <c r="DR25" s="705"/>
      <c r="DS25" s="705"/>
      <c r="DT25" s="705"/>
      <c r="DU25" s="705"/>
      <c r="DV25" s="706"/>
      <c r="DW25" s="670">
        <v>23.5</v>
      </c>
      <c r="DX25" s="699"/>
      <c r="DY25" s="699"/>
      <c r="DZ25" s="699"/>
      <c r="EA25" s="699"/>
      <c r="EB25" s="699"/>
      <c r="EC25" s="700"/>
    </row>
    <row r="26" spans="2:133" ht="11.25" customHeight="1" x14ac:dyDescent="0.15">
      <c r="B26" s="662" t="s">
        <v>293</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294</v>
      </c>
      <c r="AQ26" s="708"/>
      <c r="AR26" s="708"/>
      <c r="AS26" s="708"/>
      <c r="AT26" s="708"/>
      <c r="AU26" s="708"/>
      <c r="AV26" s="708"/>
      <c r="AW26" s="708"/>
      <c r="AX26" s="708"/>
      <c r="AY26" s="708"/>
      <c r="AZ26" s="708"/>
      <c r="BA26" s="708"/>
      <c r="BB26" s="708"/>
      <c r="BC26" s="708"/>
      <c r="BD26" s="708"/>
      <c r="BE26" s="708"/>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6847600</v>
      </c>
      <c r="CS26" s="666"/>
      <c r="CT26" s="666"/>
      <c r="CU26" s="666"/>
      <c r="CV26" s="666"/>
      <c r="CW26" s="666"/>
      <c r="CX26" s="666"/>
      <c r="CY26" s="667"/>
      <c r="CZ26" s="670">
        <v>7.3</v>
      </c>
      <c r="DA26" s="699"/>
      <c r="DB26" s="699"/>
      <c r="DC26" s="707"/>
      <c r="DD26" s="674">
        <v>6482962</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699"/>
      <c r="DY26" s="699"/>
      <c r="DZ26" s="699"/>
      <c r="EA26" s="699"/>
      <c r="EB26" s="699"/>
      <c r="EC26" s="700"/>
    </row>
    <row r="27" spans="2:133" ht="11.25" customHeight="1" x14ac:dyDescent="0.15">
      <c r="B27" s="662" t="s">
        <v>296</v>
      </c>
      <c r="C27" s="663"/>
      <c r="D27" s="663"/>
      <c r="E27" s="663"/>
      <c r="F27" s="663"/>
      <c r="G27" s="663"/>
      <c r="H27" s="663"/>
      <c r="I27" s="663"/>
      <c r="J27" s="663"/>
      <c r="K27" s="663"/>
      <c r="L27" s="663"/>
      <c r="M27" s="663"/>
      <c r="N27" s="663"/>
      <c r="O27" s="663"/>
      <c r="P27" s="663"/>
      <c r="Q27" s="664"/>
      <c r="R27" s="665">
        <v>44524792</v>
      </c>
      <c r="S27" s="666"/>
      <c r="T27" s="666"/>
      <c r="U27" s="666"/>
      <c r="V27" s="666"/>
      <c r="W27" s="666"/>
      <c r="X27" s="666"/>
      <c r="Y27" s="667"/>
      <c r="Z27" s="668">
        <v>46.6</v>
      </c>
      <c r="AA27" s="668"/>
      <c r="AB27" s="668"/>
      <c r="AC27" s="668"/>
      <c r="AD27" s="669">
        <v>41972085</v>
      </c>
      <c r="AE27" s="669"/>
      <c r="AF27" s="669"/>
      <c r="AG27" s="669"/>
      <c r="AH27" s="669"/>
      <c r="AI27" s="669"/>
      <c r="AJ27" s="669"/>
      <c r="AK27" s="669"/>
      <c r="AL27" s="670">
        <v>95.599998474121094</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22543746</v>
      </c>
      <c r="BH27" s="666"/>
      <c r="BI27" s="666"/>
      <c r="BJ27" s="666"/>
      <c r="BK27" s="666"/>
      <c r="BL27" s="666"/>
      <c r="BM27" s="666"/>
      <c r="BN27" s="667"/>
      <c r="BO27" s="668">
        <v>100</v>
      </c>
      <c r="BP27" s="668"/>
      <c r="BQ27" s="668"/>
      <c r="BR27" s="668"/>
      <c r="BS27" s="669">
        <v>291499</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28572618</v>
      </c>
      <c r="CS27" s="705"/>
      <c r="CT27" s="705"/>
      <c r="CU27" s="705"/>
      <c r="CV27" s="705"/>
      <c r="CW27" s="705"/>
      <c r="CX27" s="705"/>
      <c r="CY27" s="706"/>
      <c r="CZ27" s="670">
        <v>30.6</v>
      </c>
      <c r="DA27" s="699"/>
      <c r="DB27" s="699"/>
      <c r="DC27" s="707"/>
      <c r="DD27" s="674">
        <v>6675862</v>
      </c>
      <c r="DE27" s="705"/>
      <c r="DF27" s="705"/>
      <c r="DG27" s="705"/>
      <c r="DH27" s="705"/>
      <c r="DI27" s="705"/>
      <c r="DJ27" s="705"/>
      <c r="DK27" s="706"/>
      <c r="DL27" s="674">
        <v>6675862</v>
      </c>
      <c r="DM27" s="705"/>
      <c r="DN27" s="705"/>
      <c r="DO27" s="705"/>
      <c r="DP27" s="705"/>
      <c r="DQ27" s="705"/>
      <c r="DR27" s="705"/>
      <c r="DS27" s="705"/>
      <c r="DT27" s="705"/>
      <c r="DU27" s="705"/>
      <c r="DV27" s="706"/>
      <c r="DW27" s="670">
        <v>14.9</v>
      </c>
      <c r="DX27" s="699"/>
      <c r="DY27" s="699"/>
      <c r="DZ27" s="699"/>
      <c r="EA27" s="699"/>
      <c r="EB27" s="699"/>
      <c r="EC27" s="700"/>
    </row>
    <row r="28" spans="2:133" ht="11.25" customHeight="1" x14ac:dyDescent="0.15">
      <c r="B28" s="662" t="s">
        <v>299</v>
      </c>
      <c r="C28" s="663"/>
      <c r="D28" s="663"/>
      <c r="E28" s="663"/>
      <c r="F28" s="663"/>
      <c r="G28" s="663"/>
      <c r="H28" s="663"/>
      <c r="I28" s="663"/>
      <c r="J28" s="663"/>
      <c r="K28" s="663"/>
      <c r="L28" s="663"/>
      <c r="M28" s="663"/>
      <c r="N28" s="663"/>
      <c r="O28" s="663"/>
      <c r="P28" s="663"/>
      <c r="Q28" s="664"/>
      <c r="R28" s="665">
        <v>26922</v>
      </c>
      <c r="S28" s="666"/>
      <c r="T28" s="666"/>
      <c r="U28" s="666"/>
      <c r="V28" s="666"/>
      <c r="W28" s="666"/>
      <c r="X28" s="666"/>
      <c r="Y28" s="667"/>
      <c r="Z28" s="668">
        <v>0</v>
      </c>
      <c r="AA28" s="668"/>
      <c r="AB28" s="668"/>
      <c r="AC28" s="668"/>
      <c r="AD28" s="669">
        <v>26922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8741519</v>
      </c>
      <c r="CS28" s="666"/>
      <c r="CT28" s="666"/>
      <c r="CU28" s="666"/>
      <c r="CV28" s="666"/>
      <c r="CW28" s="666"/>
      <c r="CX28" s="666"/>
      <c r="CY28" s="667"/>
      <c r="CZ28" s="670">
        <v>9.4</v>
      </c>
      <c r="DA28" s="699"/>
      <c r="DB28" s="699"/>
      <c r="DC28" s="707"/>
      <c r="DD28" s="674">
        <v>8038133</v>
      </c>
      <c r="DE28" s="666"/>
      <c r="DF28" s="666"/>
      <c r="DG28" s="666"/>
      <c r="DH28" s="666"/>
      <c r="DI28" s="666"/>
      <c r="DJ28" s="666"/>
      <c r="DK28" s="667"/>
      <c r="DL28" s="674">
        <v>8038133</v>
      </c>
      <c r="DM28" s="666"/>
      <c r="DN28" s="666"/>
      <c r="DO28" s="666"/>
      <c r="DP28" s="666"/>
      <c r="DQ28" s="666"/>
      <c r="DR28" s="666"/>
      <c r="DS28" s="666"/>
      <c r="DT28" s="666"/>
      <c r="DU28" s="666"/>
      <c r="DV28" s="667"/>
      <c r="DW28" s="670">
        <v>18</v>
      </c>
      <c r="DX28" s="699"/>
      <c r="DY28" s="699"/>
      <c r="DZ28" s="699"/>
      <c r="EA28" s="699"/>
      <c r="EB28" s="699"/>
      <c r="EC28" s="700"/>
    </row>
    <row r="29" spans="2:133" ht="11.25" customHeight="1" x14ac:dyDescent="0.15">
      <c r="B29" s="662" t="s">
        <v>301</v>
      </c>
      <c r="C29" s="663"/>
      <c r="D29" s="663"/>
      <c r="E29" s="663"/>
      <c r="F29" s="663"/>
      <c r="G29" s="663"/>
      <c r="H29" s="663"/>
      <c r="I29" s="663"/>
      <c r="J29" s="663"/>
      <c r="K29" s="663"/>
      <c r="L29" s="663"/>
      <c r="M29" s="663"/>
      <c r="N29" s="663"/>
      <c r="O29" s="663"/>
      <c r="P29" s="663"/>
      <c r="Q29" s="664"/>
      <c r="R29" s="665">
        <v>1023485</v>
      </c>
      <c r="S29" s="666"/>
      <c r="T29" s="666"/>
      <c r="U29" s="666"/>
      <c r="V29" s="666"/>
      <c r="W29" s="666"/>
      <c r="X29" s="666"/>
      <c r="Y29" s="667"/>
      <c r="Z29" s="668">
        <v>1.1000000000000001</v>
      </c>
      <c r="AA29" s="668"/>
      <c r="AB29" s="668"/>
      <c r="AC29" s="668"/>
      <c r="AD29" s="669">
        <v>38</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70</v>
      </c>
      <c r="CG29" s="681"/>
      <c r="CH29" s="681"/>
      <c r="CI29" s="681"/>
      <c r="CJ29" s="681"/>
      <c r="CK29" s="681"/>
      <c r="CL29" s="681"/>
      <c r="CM29" s="681"/>
      <c r="CN29" s="681"/>
      <c r="CO29" s="681"/>
      <c r="CP29" s="681"/>
      <c r="CQ29" s="682"/>
      <c r="CR29" s="665">
        <v>8736100</v>
      </c>
      <c r="CS29" s="705"/>
      <c r="CT29" s="705"/>
      <c r="CU29" s="705"/>
      <c r="CV29" s="705"/>
      <c r="CW29" s="705"/>
      <c r="CX29" s="705"/>
      <c r="CY29" s="706"/>
      <c r="CZ29" s="670">
        <v>9.4</v>
      </c>
      <c r="DA29" s="699"/>
      <c r="DB29" s="699"/>
      <c r="DC29" s="707"/>
      <c r="DD29" s="674">
        <v>8032714</v>
      </c>
      <c r="DE29" s="705"/>
      <c r="DF29" s="705"/>
      <c r="DG29" s="705"/>
      <c r="DH29" s="705"/>
      <c r="DI29" s="705"/>
      <c r="DJ29" s="705"/>
      <c r="DK29" s="706"/>
      <c r="DL29" s="674">
        <v>8032714</v>
      </c>
      <c r="DM29" s="705"/>
      <c r="DN29" s="705"/>
      <c r="DO29" s="705"/>
      <c r="DP29" s="705"/>
      <c r="DQ29" s="705"/>
      <c r="DR29" s="705"/>
      <c r="DS29" s="705"/>
      <c r="DT29" s="705"/>
      <c r="DU29" s="705"/>
      <c r="DV29" s="706"/>
      <c r="DW29" s="670">
        <v>18</v>
      </c>
      <c r="DX29" s="699"/>
      <c r="DY29" s="699"/>
      <c r="DZ29" s="699"/>
      <c r="EA29" s="699"/>
      <c r="EB29" s="699"/>
      <c r="EC29" s="700"/>
    </row>
    <row r="30" spans="2:133" ht="11.25" customHeight="1" x14ac:dyDescent="0.15">
      <c r="B30" s="662" t="s">
        <v>303</v>
      </c>
      <c r="C30" s="663"/>
      <c r="D30" s="663"/>
      <c r="E30" s="663"/>
      <c r="F30" s="663"/>
      <c r="G30" s="663"/>
      <c r="H30" s="663"/>
      <c r="I30" s="663"/>
      <c r="J30" s="663"/>
      <c r="K30" s="663"/>
      <c r="L30" s="663"/>
      <c r="M30" s="663"/>
      <c r="N30" s="663"/>
      <c r="O30" s="663"/>
      <c r="P30" s="663"/>
      <c r="Q30" s="664"/>
      <c r="R30" s="665">
        <v>1083184</v>
      </c>
      <c r="S30" s="666"/>
      <c r="T30" s="666"/>
      <c r="U30" s="666"/>
      <c r="V30" s="666"/>
      <c r="W30" s="666"/>
      <c r="X30" s="666"/>
      <c r="Y30" s="667"/>
      <c r="Z30" s="668">
        <v>1.1000000000000001</v>
      </c>
      <c r="AA30" s="668"/>
      <c r="AB30" s="668"/>
      <c r="AC30" s="668"/>
      <c r="AD30" s="669">
        <v>81855</v>
      </c>
      <c r="AE30" s="669"/>
      <c r="AF30" s="669"/>
      <c r="AG30" s="669"/>
      <c r="AH30" s="669"/>
      <c r="AI30" s="669"/>
      <c r="AJ30" s="669"/>
      <c r="AK30" s="669"/>
      <c r="AL30" s="670">
        <v>0.2</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8243690</v>
      </c>
      <c r="CS30" s="666"/>
      <c r="CT30" s="666"/>
      <c r="CU30" s="666"/>
      <c r="CV30" s="666"/>
      <c r="CW30" s="666"/>
      <c r="CX30" s="666"/>
      <c r="CY30" s="667"/>
      <c r="CZ30" s="670">
        <v>8.8000000000000007</v>
      </c>
      <c r="DA30" s="699"/>
      <c r="DB30" s="699"/>
      <c r="DC30" s="707"/>
      <c r="DD30" s="674">
        <v>7603106</v>
      </c>
      <c r="DE30" s="666"/>
      <c r="DF30" s="666"/>
      <c r="DG30" s="666"/>
      <c r="DH30" s="666"/>
      <c r="DI30" s="666"/>
      <c r="DJ30" s="666"/>
      <c r="DK30" s="667"/>
      <c r="DL30" s="674">
        <v>7603106</v>
      </c>
      <c r="DM30" s="666"/>
      <c r="DN30" s="666"/>
      <c r="DO30" s="666"/>
      <c r="DP30" s="666"/>
      <c r="DQ30" s="666"/>
      <c r="DR30" s="666"/>
      <c r="DS30" s="666"/>
      <c r="DT30" s="666"/>
      <c r="DU30" s="666"/>
      <c r="DV30" s="667"/>
      <c r="DW30" s="670">
        <v>17</v>
      </c>
      <c r="DX30" s="699"/>
      <c r="DY30" s="699"/>
      <c r="DZ30" s="699"/>
      <c r="EA30" s="699"/>
      <c r="EB30" s="699"/>
      <c r="EC30" s="700"/>
    </row>
    <row r="31" spans="2:133" ht="11.25" customHeight="1" x14ac:dyDescent="0.15">
      <c r="B31" s="662" t="s">
        <v>307</v>
      </c>
      <c r="C31" s="663"/>
      <c r="D31" s="663"/>
      <c r="E31" s="663"/>
      <c r="F31" s="663"/>
      <c r="G31" s="663"/>
      <c r="H31" s="663"/>
      <c r="I31" s="663"/>
      <c r="J31" s="663"/>
      <c r="K31" s="663"/>
      <c r="L31" s="663"/>
      <c r="M31" s="663"/>
      <c r="N31" s="663"/>
      <c r="O31" s="663"/>
      <c r="P31" s="663"/>
      <c r="Q31" s="664"/>
      <c r="R31" s="665">
        <v>482842</v>
      </c>
      <c r="S31" s="666"/>
      <c r="T31" s="666"/>
      <c r="U31" s="666"/>
      <c r="V31" s="666"/>
      <c r="W31" s="666"/>
      <c r="X31" s="666"/>
      <c r="Y31" s="667"/>
      <c r="Z31" s="668">
        <v>0.5</v>
      </c>
      <c r="AA31" s="668"/>
      <c r="AB31" s="668"/>
      <c r="AC31" s="668"/>
      <c r="AD31" s="669" t="s">
        <v>127</v>
      </c>
      <c r="AE31" s="669"/>
      <c r="AF31" s="669"/>
      <c r="AG31" s="669"/>
      <c r="AH31" s="669"/>
      <c r="AI31" s="669"/>
      <c r="AJ31" s="669"/>
      <c r="AK31" s="669"/>
      <c r="AL31" s="670" t="s">
        <v>127</v>
      </c>
      <c r="AM31" s="671"/>
      <c r="AN31" s="671"/>
      <c r="AO31" s="672"/>
      <c r="AP31" s="725" t="s">
        <v>308</v>
      </c>
      <c r="AQ31" s="726"/>
      <c r="AR31" s="726"/>
      <c r="AS31" s="726"/>
      <c r="AT31" s="731" t="s">
        <v>309</v>
      </c>
      <c r="AU31" s="366"/>
      <c r="AV31" s="366"/>
      <c r="AW31" s="366"/>
      <c r="AX31" s="651" t="s">
        <v>187</v>
      </c>
      <c r="AY31" s="652"/>
      <c r="AZ31" s="652"/>
      <c r="BA31" s="652"/>
      <c r="BB31" s="652"/>
      <c r="BC31" s="652"/>
      <c r="BD31" s="652"/>
      <c r="BE31" s="652"/>
      <c r="BF31" s="653"/>
      <c r="BG31" s="724">
        <v>99.2</v>
      </c>
      <c r="BH31" s="720"/>
      <c r="BI31" s="720"/>
      <c r="BJ31" s="720"/>
      <c r="BK31" s="720"/>
      <c r="BL31" s="720"/>
      <c r="BM31" s="660">
        <v>97.7</v>
      </c>
      <c r="BN31" s="720"/>
      <c r="BO31" s="720"/>
      <c r="BP31" s="720"/>
      <c r="BQ31" s="721"/>
      <c r="BR31" s="724">
        <v>98.6</v>
      </c>
      <c r="BS31" s="720"/>
      <c r="BT31" s="720"/>
      <c r="BU31" s="720"/>
      <c r="BV31" s="720"/>
      <c r="BW31" s="720"/>
      <c r="BX31" s="660">
        <v>96.9</v>
      </c>
      <c r="BY31" s="720"/>
      <c r="BZ31" s="720"/>
      <c r="CA31" s="720"/>
      <c r="CB31" s="721"/>
      <c r="CD31" s="716"/>
      <c r="CE31" s="717"/>
      <c r="CF31" s="680" t="s">
        <v>310</v>
      </c>
      <c r="CG31" s="681"/>
      <c r="CH31" s="681"/>
      <c r="CI31" s="681"/>
      <c r="CJ31" s="681"/>
      <c r="CK31" s="681"/>
      <c r="CL31" s="681"/>
      <c r="CM31" s="681"/>
      <c r="CN31" s="681"/>
      <c r="CO31" s="681"/>
      <c r="CP31" s="681"/>
      <c r="CQ31" s="682"/>
      <c r="CR31" s="665">
        <v>492410</v>
      </c>
      <c r="CS31" s="705"/>
      <c r="CT31" s="705"/>
      <c r="CU31" s="705"/>
      <c r="CV31" s="705"/>
      <c r="CW31" s="705"/>
      <c r="CX31" s="705"/>
      <c r="CY31" s="706"/>
      <c r="CZ31" s="670">
        <v>0.5</v>
      </c>
      <c r="DA31" s="699"/>
      <c r="DB31" s="699"/>
      <c r="DC31" s="707"/>
      <c r="DD31" s="674">
        <v>429608</v>
      </c>
      <c r="DE31" s="705"/>
      <c r="DF31" s="705"/>
      <c r="DG31" s="705"/>
      <c r="DH31" s="705"/>
      <c r="DI31" s="705"/>
      <c r="DJ31" s="705"/>
      <c r="DK31" s="706"/>
      <c r="DL31" s="674">
        <v>429608</v>
      </c>
      <c r="DM31" s="705"/>
      <c r="DN31" s="705"/>
      <c r="DO31" s="705"/>
      <c r="DP31" s="705"/>
      <c r="DQ31" s="705"/>
      <c r="DR31" s="705"/>
      <c r="DS31" s="705"/>
      <c r="DT31" s="705"/>
      <c r="DU31" s="705"/>
      <c r="DV31" s="706"/>
      <c r="DW31" s="670">
        <v>1</v>
      </c>
      <c r="DX31" s="699"/>
      <c r="DY31" s="699"/>
      <c r="DZ31" s="699"/>
      <c r="EA31" s="699"/>
      <c r="EB31" s="699"/>
      <c r="EC31" s="700"/>
    </row>
    <row r="32" spans="2:133" ht="11.25" customHeight="1" x14ac:dyDescent="0.15">
      <c r="B32" s="662" t="s">
        <v>311</v>
      </c>
      <c r="C32" s="663"/>
      <c r="D32" s="663"/>
      <c r="E32" s="663"/>
      <c r="F32" s="663"/>
      <c r="G32" s="663"/>
      <c r="H32" s="663"/>
      <c r="I32" s="663"/>
      <c r="J32" s="663"/>
      <c r="K32" s="663"/>
      <c r="L32" s="663"/>
      <c r="M32" s="663"/>
      <c r="N32" s="663"/>
      <c r="O32" s="663"/>
      <c r="P32" s="663"/>
      <c r="Q32" s="664"/>
      <c r="R32" s="665">
        <v>24648280</v>
      </c>
      <c r="S32" s="666"/>
      <c r="T32" s="666"/>
      <c r="U32" s="666"/>
      <c r="V32" s="666"/>
      <c r="W32" s="666"/>
      <c r="X32" s="666"/>
      <c r="Y32" s="667"/>
      <c r="Z32" s="668">
        <v>25.8</v>
      </c>
      <c r="AA32" s="668"/>
      <c r="AB32" s="668"/>
      <c r="AC32" s="668"/>
      <c r="AD32" s="669" t="s">
        <v>127</v>
      </c>
      <c r="AE32" s="669"/>
      <c r="AF32" s="669"/>
      <c r="AG32" s="669"/>
      <c r="AH32" s="669"/>
      <c r="AI32" s="669"/>
      <c r="AJ32" s="669"/>
      <c r="AK32" s="669"/>
      <c r="AL32" s="670" t="s">
        <v>127</v>
      </c>
      <c r="AM32" s="671"/>
      <c r="AN32" s="671"/>
      <c r="AO32" s="672"/>
      <c r="AP32" s="727"/>
      <c r="AQ32" s="728"/>
      <c r="AR32" s="728"/>
      <c r="AS32" s="728"/>
      <c r="AT32" s="732"/>
      <c r="AU32" s="362" t="s">
        <v>312</v>
      </c>
      <c r="AV32" s="362"/>
      <c r="AW32" s="362"/>
      <c r="AX32" s="662" t="s">
        <v>313</v>
      </c>
      <c r="AY32" s="663"/>
      <c r="AZ32" s="663"/>
      <c r="BA32" s="663"/>
      <c r="BB32" s="663"/>
      <c r="BC32" s="663"/>
      <c r="BD32" s="663"/>
      <c r="BE32" s="663"/>
      <c r="BF32" s="664"/>
      <c r="BG32" s="734">
        <v>99</v>
      </c>
      <c r="BH32" s="705"/>
      <c r="BI32" s="705"/>
      <c r="BJ32" s="705"/>
      <c r="BK32" s="705"/>
      <c r="BL32" s="705"/>
      <c r="BM32" s="671">
        <v>97.3</v>
      </c>
      <c r="BN32" s="722"/>
      <c r="BO32" s="722"/>
      <c r="BP32" s="722"/>
      <c r="BQ32" s="723"/>
      <c r="BR32" s="734">
        <v>98.8</v>
      </c>
      <c r="BS32" s="705"/>
      <c r="BT32" s="705"/>
      <c r="BU32" s="705"/>
      <c r="BV32" s="705"/>
      <c r="BW32" s="705"/>
      <c r="BX32" s="671">
        <v>97</v>
      </c>
      <c r="BY32" s="722"/>
      <c r="BZ32" s="722"/>
      <c r="CA32" s="722"/>
      <c r="CB32" s="723"/>
      <c r="CD32" s="718"/>
      <c r="CE32" s="719"/>
      <c r="CF32" s="680" t="s">
        <v>314</v>
      </c>
      <c r="CG32" s="681"/>
      <c r="CH32" s="681"/>
      <c r="CI32" s="681"/>
      <c r="CJ32" s="681"/>
      <c r="CK32" s="681"/>
      <c r="CL32" s="681"/>
      <c r="CM32" s="681"/>
      <c r="CN32" s="681"/>
      <c r="CO32" s="681"/>
      <c r="CP32" s="681"/>
      <c r="CQ32" s="682"/>
      <c r="CR32" s="665">
        <v>5419</v>
      </c>
      <c r="CS32" s="666"/>
      <c r="CT32" s="666"/>
      <c r="CU32" s="666"/>
      <c r="CV32" s="666"/>
      <c r="CW32" s="666"/>
      <c r="CX32" s="666"/>
      <c r="CY32" s="667"/>
      <c r="CZ32" s="670">
        <v>0</v>
      </c>
      <c r="DA32" s="699"/>
      <c r="DB32" s="699"/>
      <c r="DC32" s="707"/>
      <c r="DD32" s="674">
        <v>5419</v>
      </c>
      <c r="DE32" s="666"/>
      <c r="DF32" s="666"/>
      <c r="DG32" s="666"/>
      <c r="DH32" s="666"/>
      <c r="DI32" s="666"/>
      <c r="DJ32" s="666"/>
      <c r="DK32" s="667"/>
      <c r="DL32" s="674">
        <v>5419</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15">
      <c r="B33" s="701" t="s">
        <v>315</v>
      </c>
      <c r="C33" s="702"/>
      <c r="D33" s="702"/>
      <c r="E33" s="702"/>
      <c r="F33" s="702"/>
      <c r="G33" s="702"/>
      <c r="H33" s="702"/>
      <c r="I33" s="702"/>
      <c r="J33" s="702"/>
      <c r="K33" s="702"/>
      <c r="L33" s="702"/>
      <c r="M33" s="702"/>
      <c r="N33" s="702"/>
      <c r="O33" s="702"/>
      <c r="P33" s="702"/>
      <c r="Q33" s="703"/>
      <c r="R33" s="665">
        <v>220709</v>
      </c>
      <c r="S33" s="666"/>
      <c r="T33" s="666"/>
      <c r="U33" s="666"/>
      <c r="V33" s="666"/>
      <c r="W33" s="666"/>
      <c r="X33" s="666"/>
      <c r="Y33" s="667"/>
      <c r="Z33" s="668">
        <v>0.2</v>
      </c>
      <c r="AA33" s="668"/>
      <c r="AB33" s="668"/>
      <c r="AC33" s="668"/>
      <c r="AD33" s="669">
        <v>220709</v>
      </c>
      <c r="AE33" s="669"/>
      <c r="AF33" s="669"/>
      <c r="AG33" s="669"/>
      <c r="AH33" s="669"/>
      <c r="AI33" s="669"/>
      <c r="AJ33" s="669"/>
      <c r="AK33" s="669"/>
      <c r="AL33" s="670">
        <v>0.5</v>
      </c>
      <c r="AM33" s="671"/>
      <c r="AN33" s="671"/>
      <c r="AO33" s="672"/>
      <c r="AP33" s="729"/>
      <c r="AQ33" s="730"/>
      <c r="AR33" s="730"/>
      <c r="AS33" s="730"/>
      <c r="AT33" s="733"/>
      <c r="AU33" s="360"/>
      <c r="AV33" s="360"/>
      <c r="AW33" s="360"/>
      <c r="AX33" s="709" t="s">
        <v>316</v>
      </c>
      <c r="AY33" s="710"/>
      <c r="AZ33" s="710"/>
      <c r="BA33" s="710"/>
      <c r="BB33" s="710"/>
      <c r="BC33" s="710"/>
      <c r="BD33" s="710"/>
      <c r="BE33" s="710"/>
      <c r="BF33" s="711"/>
      <c r="BG33" s="735">
        <v>99.4</v>
      </c>
      <c r="BH33" s="736"/>
      <c r="BI33" s="736"/>
      <c r="BJ33" s="736"/>
      <c r="BK33" s="736"/>
      <c r="BL33" s="736"/>
      <c r="BM33" s="737">
        <v>97.8</v>
      </c>
      <c r="BN33" s="736"/>
      <c r="BO33" s="736"/>
      <c r="BP33" s="736"/>
      <c r="BQ33" s="738"/>
      <c r="BR33" s="735">
        <v>98.1</v>
      </c>
      <c r="BS33" s="736"/>
      <c r="BT33" s="736"/>
      <c r="BU33" s="736"/>
      <c r="BV33" s="736"/>
      <c r="BW33" s="736"/>
      <c r="BX33" s="737">
        <v>96.3</v>
      </c>
      <c r="BY33" s="736"/>
      <c r="BZ33" s="736"/>
      <c r="CA33" s="736"/>
      <c r="CB33" s="738"/>
      <c r="CD33" s="680" t="s">
        <v>317</v>
      </c>
      <c r="CE33" s="681"/>
      <c r="CF33" s="681"/>
      <c r="CG33" s="681"/>
      <c r="CH33" s="681"/>
      <c r="CI33" s="681"/>
      <c r="CJ33" s="681"/>
      <c r="CK33" s="681"/>
      <c r="CL33" s="681"/>
      <c r="CM33" s="681"/>
      <c r="CN33" s="681"/>
      <c r="CO33" s="681"/>
      <c r="CP33" s="681"/>
      <c r="CQ33" s="682"/>
      <c r="CR33" s="665">
        <v>35908505</v>
      </c>
      <c r="CS33" s="705"/>
      <c r="CT33" s="705"/>
      <c r="CU33" s="705"/>
      <c r="CV33" s="705"/>
      <c r="CW33" s="705"/>
      <c r="CX33" s="705"/>
      <c r="CY33" s="706"/>
      <c r="CZ33" s="670">
        <v>38.5</v>
      </c>
      <c r="DA33" s="699"/>
      <c r="DB33" s="699"/>
      <c r="DC33" s="707"/>
      <c r="DD33" s="674">
        <v>21293361</v>
      </c>
      <c r="DE33" s="705"/>
      <c r="DF33" s="705"/>
      <c r="DG33" s="705"/>
      <c r="DH33" s="705"/>
      <c r="DI33" s="705"/>
      <c r="DJ33" s="705"/>
      <c r="DK33" s="706"/>
      <c r="DL33" s="674">
        <v>14949202</v>
      </c>
      <c r="DM33" s="705"/>
      <c r="DN33" s="705"/>
      <c r="DO33" s="705"/>
      <c r="DP33" s="705"/>
      <c r="DQ33" s="705"/>
      <c r="DR33" s="705"/>
      <c r="DS33" s="705"/>
      <c r="DT33" s="705"/>
      <c r="DU33" s="705"/>
      <c r="DV33" s="706"/>
      <c r="DW33" s="670">
        <v>33.4</v>
      </c>
      <c r="DX33" s="699"/>
      <c r="DY33" s="699"/>
      <c r="DZ33" s="699"/>
      <c r="EA33" s="699"/>
      <c r="EB33" s="699"/>
      <c r="EC33" s="700"/>
    </row>
    <row r="34" spans="2:133" ht="11.25" customHeight="1" x14ac:dyDescent="0.15">
      <c r="B34" s="662" t="s">
        <v>318</v>
      </c>
      <c r="C34" s="663"/>
      <c r="D34" s="663"/>
      <c r="E34" s="663"/>
      <c r="F34" s="663"/>
      <c r="G34" s="663"/>
      <c r="H34" s="663"/>
      <c r="I34" s="663"/>
      <c r="J34" s="663"/>
      <c r="K34" s="663"/>
      <c r="L34" s="663"/>
      <c r="M34" s="663"/>
      <c r="N34" s="663"/>
      <c r="O34" s="663"/>
      <c r="P34" s="663"/>
      <c r="Q34" s="664"/>
      <c r="R34" s="665">
        <v>6108040</v>
      </c>
      <c r="S34" s="666"/>
      <c r="T34" s="666"/>
      <c r="U34" s="666"/>
      <c r="V34" s="666"/>
      <c r="W34" s="666"/>
      <c r="X34" s="666"/>
      <c r="Y34" s="667"/>
      <c r="Z34" s="668">
        <v>6.4</v>
      </c>
      <c r="AA34" s="668"/>
      <c r="AB34" s="668"/>
      <c r="AC34" s="668"/>
      <c r="AD34" s="669" t="s">
        <v>127</v>
      </c>
      <c r="AE34" s="669"/>
      <c r="AF34" s="669"/>
      <c r="AG34" s="669"/>
      <c r="AH34" s="669"/>
      <c r="AI34" s="669"/>
      <c r="AJ34" s="669"/>
      <c r="AK34" s="669"/>
      <c r="AL34" s="670" t="s">
        <v>127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10957958</v>
      </c>
      <c r="CS34" s="666"/>
      <c r="CT34" s="666"/>
      <c r="CU34" s="666"/>
      <c r="CV34" s="666"/>
      <c r="CW34" s="666"/>
      <c r="CX34" s="666"/>
      <c r="CY34" s="667"/>
      <c r="CZ34" s="670">
        <v>11.8</v>
      </c>
      <c r="DA34" s="699"/>
      <c r="DB34" s="699"/>
      <c r="DC34" s="707"/>
      <c r="DD34" s="674">
        <v>6896380</v>
      </c>
      <c r="DE34" s="666"/>
      <c r="DF34" s="666"/>
      <c r="DG34" s="666"/>
      <c r="DH34" s="666"/>
      <c r="DI34" s="666"/>
      <c r="DJ34" s="666"/>
      <c r="DK34" s="667"/>
      <c r="DL34" s="674">
        <v>5472794</v>
      </c>
      <c r="DM34" s="666"/>
      <c r="DN34" s="666"/>
      <c r="DO34" s="666"/>
      <c r="DP34" s="666"/>
      <c r="DQ34" s="666"/>
      <c r="DR34" s="666"/>
      <c r="DS34" s="666"/>
      <c r="DT34" s="666"/>
      <c r="DU34" s="666"/>
      <c r="DV34" s="667"/>
      <c r="DW34" s="670">
        <v>12.2</v>
      </c>
      <c r="DX34" s="699"/>
      <c r="DY34" s="699"/>
      <c r="DZ34" s="699"/>
      <c r="EA34" s="699"/>
      <c r="EB34" s="699"/>
      <c r="EC34" s="700"/>
    </row>
    <row r="35" spans="2:133" ht="11.25" customHeight="1" x14ac:dyDescent="0.15">
      <c r="B35" s="662" t="s">
        <v>320</v>
      </c>
      <c r="C35" s="663"/>
      <c r="D35" s="663"/>
      <c r="E35" s="663"/>
      <c r="F35" s="663"/>
      <c r="G35" s="663"/>
      <c r="H35" s="663"/>
      <c r="I35" s="663"/>
      <c r="J35" s="663"/>
      <c r="K35" s="663"/>
      <c r="L35" s="663"/>
      <c r="M35" s="663"/>
      <c r="N35" s="663"/>
      <c r="O35" s="663"/>
      <c r="P35" s="663"/>
      <c r="Q35" s="664"/>
      <c r="R35" s="665">
        <v>135081</v>
      </c>
      <c r="S35" s="666"/>
      <c r="T35" s="666"/>
      <c r="U35" s="666"/>
      <c r="V35" s="666"/>
      <c r="W35" s="666"/>
      <c r="X35" s="666"/>
      <c r="Y35" s="667"/>
      <c r="Z35" s="668">
        <v>0.1</v>
      </c>
      <c r="AA35" s="668"/>
      <c r="AB35" s="668"/>
      <c r="AC35" s="668"/>
      <c r="AD35" s="669">
        <v>2255</v>
      </c>
      <c r="AE35" s="669"/>
      <c r="AF35" s="669"/>
      <c r="AG35" s="669"/>
      <c r="AH35" s="669"/>
      <c r="AI35" s="669"/>
      <c r="AJ35" s="669"/>
      <c r="AK35" s="669"/>
      <c r="AL35" s="670">
        <v>0</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1283630</v>
      </c>
      <c r="CS35" s="705"/>
      <c r="CT35" s="705"/>
      <c r="CU35" s="705"/>
      <c r="CV35" s="705"/>
      <c r="CW35" s="705"/>
      <c r="CX35" s="705"/>
      <c r="CY35" s="706"/>
      <c r="CZ35" s="670">
        <v>1.4</v>
      </c>
      <c r="DA35" s="699"/>
      <c r="DB35" s="699"/>
      <c r="DC35" s="707"/>
      <c r="DD35" s="674">
        <v>1177766</v>
      </c>
      <c r="DE35" s="705"/>
      <c r="DF35" s="705"/>
      <c r="DG35" s="705"/>
      <c r="DH35" s="705"/>
      <c r="DI35" s="705"/>
      <c r="DJ35" s="705"/>
      <c r="DK35" s="706"/>
      <c r="DL35" s="674">
        <v>1177766</v>
      </c>
      <c r="DM35" s="705"/>
      <c r="DN35" s="705"/>
      <c r="DO35" s="705"/>
      <c r="DP35" s="705"/>
      <c r="DQ35" s="705"/>
      <c r="DR35" s="705"/>
      <c r="DS35" s="705"/>
      <c r="DT35" s="705"/>
      <c r="DU35" s="705"/>
      <c r="DV35" s="706"/>
      <c r="DW35" s="670">
        <v>2.6</v>
      </c>
      <c r="DX35" s="699"/>
      <c r="DY35" s="699"/>
      <c r="DZ35" s="699"/>
      <c r="EA35" s="699"/>
      <c r="EB35" s="699"/>
      <c r="EC35" s="700"/>
    </row>
    <row r="36" spans="2:133" ht="11.25" customHeight="1" x14ac:dyDescent="0.15">
      <c r="B36" s="662" t="s">
        <v>324</v>
      </c>
      <c r="C36" s="663"/>
      <c r="D36" s="663"/>
      <c r="E36" s="663"/>
      <c r="F36" s="663"/>
      <c r="G36" s="663"/>
      <c r="H36" s="663"/>
      <c r="I36" s="663"/>
      <c r="J36" s="663"/>
      <c r="K36" s="663"/>
      <c r="L36" s="663"/>
      <c r="M36" s="663"/>
      <c r="N36" s="663"/>
      <c r="O36" s="663"/>
      <c r="P36" s="663"/>
      <c r="Q36" s="664"/>
      <c r="R36" s="665">
        <v>1340068</v>
      </c>
      <c r="S36" s="666"/>
      <c r="T36" s="666"/>
      <c r="U36" s="666"/>
      <c r="V36" s="666"/>
      <c r="W36" s="666"/>
      <c r="X36" s="666"/>
      <c r="Y36" s="667"/>
      <c r="Z36" s="668">
        <v>1.4</v>
      </c>
      <c r="AA36" s="668"/>
      <c r="AB36" s="668"/>
      <c r="AC36" s="668"/>
      <c r="AD36" s="669" t="s">
        <v>127</v>
      </c>
      <c r="AE36" s="669"/>
      <c r="AF36" s="669"/>
      <c r="AG36" s="669"/>
      <c r="AH36" s="669"/>
      <c r="AI36" s="669"/>
      <c r="AJ36" s="669"/>
      <c r="AK36" s="669"/>
      <c r="AL36" s="670" t="s">
        <v>127</v>
      </c>
      <c r="AM36" s="671"/>
      <c r="AN36" s="671"/>
      <c r="AO36" s="672"/>
      <c r="AP36" s="218"/>
      <c r="AQ36" s="739" t="s">
        <v>325</v>
      </c>
      <c r="AR36" s="740"/>
      <c r="AS36" s="740"/>
      <c r="AT36" s="740"/>
      <c r="AU36" s="740"/>
      <c r="AV36" s="740"/>
      <c r="AW36" s="740"/>
      <c r="AX36" s="740"/>
      <c r="AY36" s="741"/>
      <c r="AZ36" s="654">
        <v>6216256</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94409</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9663889</v>
      </c>
      <c r="CS36" s="666"/>
      <c r="CT36" s="666"/>
      <c r="CU36" s="666"/>
      <c r="CV36" s="666"/>
      <c r="CW36" s="666"/>
      <c r="CX36" s="666"/>
      <c r="CY36" s="667"/>
      <c r="CZ36" s="670">
        <v>10.4</v>
      </c>
      <c r="DA36" s="699"/>
      <c r="DB36" s="699"/>
      <c r="DC36" s="707"/>
      <c r="DD36" s="674">
        <v>8893283</v>
      </c>
      <c r="DE36" s="666"/>
      <c r="DF36" s="666"/>
      <c r="DG36" s="666"/>
      <c r="DH36" s="666"/>
      <c r="DI36" s="666"/>
      <c r="DJ36" s="666"/>
      <c r="DK36" s="667"/>
      <c r="DL36" s="674">
        <v>5521221</v>
      </c>
      <c r="DM36" s="666"/>
      <c r="DN36" s="666"/>
      <c r="DO36" s="666"/>
      <c r="DP36" s="666"/>
      <c r="DQ36" s="666"/>
      <c r="DR36" s="666"/>
      <c r="DS36" s="666"/>
      <c r="DT36" s="666"/>
      <c r="DU36" s="666"/>
      <c r="DV36" s="667"/>
      <c r="DW36" s="670">
        <v>12.3</v>
      </c>
      <c r="DX36" s="699"/>
      <c r="DY36" s="699"/>
      <c r="DZ36" s="699"/>
      <c r="EA36" s="699"/>
      <c r="EB36" s="699"/>
      <c r="EC36" s="700"/>
    </row>
    <row r="37" spans="2:133" ht="11.25" customHeight="1" x14ac:dyDescent="0.15">
      <c r="B37" s="662" t="s">
        <v>328</v>
      </c>
      <c r="C37" s="663"/>
      <c r="D37" s="663"/>
      <c r="E37" s="663"/>
      <c r="F37" s="663"/>
      <c r="G37" s="663"/>
      <c r="H37" s="663"/>
      <c r="I37" s="663"/>
      <c r="J37" s="663"/>
      <c r="K37" s="663"/>
      <c r="L37" s="663"/>
      <c r="M37" s="663"/>
      <c r="N37" s="663"/>
      <c r="O37" s="663"/>
      <c r="P37" s="663"/>
      <c r="Q37" s="664"/>
      <c r="R37" s="665">
        <v>216612</v>
      </c>
      <c r="S37" s="666"/>
      <c r="T37" s="666"/>
      <c r="U37" s="666"/>
      <c r="V37" s="666"/>
      <c r="W37" s="666"/>
      <c r="X37" s="666"/>
      <c r="Y37" s="667"/>
      <c r="Z37" s="668">
        <v>0.2</v>
      </c>
      <c r="AA37" s="668"/>
      <c r="AB37" s="668"/>
      <c r="AC37" s="668"/>
      <c r="AD37" s="669" t="s">
        <v>127</v>
      </c>
      <c r="AE37" s="669"/>
      <c r="AF37" s="669"/>
      <c r="AG37" s="669"/>
      <c r="AH37" s="669"/>
      <c r="AI37" s="669"/>
      <c r="AJ37" s="669"/>
      <c r="AK37" s="669"/>
      <c r="AL37" s="670" t="s">
        <v>127</v>
      </c>
      <c r="AM37" s="671"/>
      <c r="AN37" s="671"/>
      <c r="AO37" s="672"/>
      <c r="AQ37" s="743" t="s">
        <v>329</v>
      </c>
      <c r="AR37" s="744"/>
      <c r="AS37" s="744"/>
      <c r="AT37" s="744"/>
      <c r="AU37" s="744"/>
      <c r="AV37" s="744"/>
      <c r="AW37" s="744"/>
      <c r="AX37" s="744"/>
      <c r="AY37" s="745"/>
      <c r="AZ37" s="665">
        <v>1332610</v>
      </c>
      <c r="BA37" s="666"/>
      <c r="BB37" s="666"/>
      <c r="BC37" s="666"/>
      <c r="BD37" s="705"/>
      <c r="BE37" s="705"/>
      <c r="BF37" s="723"/>
      <c r="BG37" s="680" t="s">
        <v>330</v>
      </c>
      <c r="BH37" s="681"/>
      <c r="BI37" s="681"/>
      <c r="BJ37" s="681"/>
      <c r="BK37" s="681"/>
      <c r="BL37" s="681"/>
      <c r="BM37" s="681"/>
      <c r="BN37" s="681"/>
      <c r="BO37" s="681"/>
      <c r="BP37" s="681"/>
      <c r="BQ37" s="681"/>
      <c r="BR37" s="681"/>
      <c r="BS37" s="681"/>
      <c r="BT37" s="681"/>
      <c r="BU37" s="682"/>
      <c r="BV37" s="665">
        <v>-164822</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4680412</v>
      </c>
      <c r="CS37" s="705"/>
      <c r="CT37" s="705"/>
      <c r="CU37" s="705"/>
      <c r="CV37" s="705"/>
      <c r="CW37" s="705"/>
      <c r="CX37" s="705"/>
      <c r="CY37" s="706"/>
      <c r="CZ37" s="670">
        <v>5</v>
      </c>
      <c r="DA37" s="699"/>
      <c r="DB37" s="699"/>
      <c r="DC37" s="707"/>
      <c r="DD37" s="674">
        <v>4679733</v>
      </c>
      <c r="DE37" s="705"/>
      <c r="DF37" s="705"/>
      <c r="DG37" s="705"/>
      <c r="DH37" s="705"/>
      <c r="DI37" s="705"/>
      <c r="DJ37" s="705"/>
      <c r="DK37" s="706"/>
      <c r="DL37" s="674">
        <v>4210651</v>
      </c>
      <c r="DM37" s="705"/>
      <c r="DN37" s="705"/>
      <c r="DO37" s="705"/>
      <c r="DP37" s="705"/>
      <c r="DQ37" s="705"/>
      <c r="DR37" s="705"/>
      <c r="DS37" s="705"/>
      <c r="DT37" s="705"/>
      <c r="DU37" s="705"/>
      <c r="DV37" s="706"/>
      <c r="DW37" s="670">
        <v>9.4</v>
      </c>
      <c r="DX37" s="699"/>
      <c r="DY37" s="699"/>
      <c r="DZ37" s="699"/>
      <c r="EA37" s="699"/>
      <c r="EB37" s="699"/>
      <c r="EC37" s="700"/>
    </row>
    <row r="38" spans="2:133" ht="11.25" customHeight="1" x14ac:dyDescent="0.15">
      <c r="B38" s="662" t="s">
        <v>332</v>
      </c>
      <c r="C38" s="663"/>
      <c r="D38" s="663"/>
      <c r="E38" s="663"/>
      <c r="F38" s="663"/>
      <c r="G38" s="663"/>
      <c r="H38" s="663"/>
      <c r="I38" s="663"/>
      <c r="J38" s="663"/>
      <c r="K38" s="663"/>
      <c r="L38" s="663"/>
      <c r="M38" s="663"/>
      <c r="N38" s="663"/>
      <c r="O38" s="663"/>
      <c r="P38" s="663"/>
      <c r="Q38" s="664"/>
      <c r="R38" s="665">
        <v>1536235</v>
      </c>
      <c r="S38" s="666"/>
      <c r="T38" s="666"/>
      <c r="U38" s="666"/>
      <c r="V38" s="666"/>
      <c r="W38" s="666"/>
      <c r="X38" s="666"/>
      <c r="Y38" s="667"/>
      <c r="Z38" s="668">
        <v>1.6</v>
      </c>
      <c r="AA38" s="668"/>
      <c r="AB38" s="668"/>
      <c r="AC38" s="668"/>
      <c r="AD38" s="669" t="s">
        <v>127</v>
      </c>
      <c r="AE38" s="669"/>
      <c r="AF38" s="669"/>
      <c r="AG38" s="669"/>
      <c r="AH38" s="669"/>
      <c r="AI38" s="669"/>
      <c r="AJ38" s="669"/>
      <c r="AK38" s="669"/>
      <c r="AL38" s="670" t="s">
        <v>127</v>
      </c>
      <c r="AM38" s="671"/>
      <c r="AN38" s="671"/>
      <c r="AO38" s="672"/>
      <c r="AQ38" s="743" t="s">
        <v>333</v>
      </c>
      <c r="AR38" s="744"/>
      <c r="AS38" s="744"/>
      <c r="AT38" s="744"/>
      <c r="AU38" s="744"/>
      <c r="AV38" s="744"/>
      <c r="AW38" s="744"/>
      <c r="AX38" s="744"/>
      <c r="AY38" s="745"/>
      <c r="AZ38" s="665">
        <v>74387</v>
      </c>
      <c r="BA38" s="666"/>
      <c r="BB38" s="666"/>
      <c r="BC38" s="666"/>
      <c r="BD38" s="705"/>
      <c r="BE38" s="705"/>
      <c r="BF38" s="723"/>
      <c r="BG38" s="680" t="s">
        <v>334</v>
      </c>
      <c r="BH38" s="681"/>
      <c r="BI38" s="681"/>
      <c r="BJ38" s="681"/>
      <c r="BK38" s="681"/>
      <c r="BL38" s="681"/>
      <c r="BM38" s="681"/>
      <c r="BN38" s="681"/>
      <c r="BO38" s="681"/>
      <c r="BP38" s="681"/>
      <c r="BQ38" s="681"/>
      <c r="BR38" s="681"/>
      <c r="BS38" s="681"/>
      <c r="BT38" s="681"/>
      <c r="BU38" s="682"/>
      <c r="BV38" s="665">
        <v>21517</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4809259</v>
      </c>
      <c r="CS38" s="666"/>
      <c r="CT38" s="666"/>
      <c r="CU38" s="666"/>
      <c r="CV38" s="666"/>
      <c r="CW38" s="666"/>
      <c r="CX38" s="666"/>
      <c r="CY38" s="667"/>
      <c r="CZ38" s="670">
        <v>5.2</v>
      </c>
      <c r="DA38" s="699"/>
      <c r="DB38" s="699"/>
      <c r="DC38" s="707"/>
      <c r="DD38" s="674">
        <v>3431092</v>
      </c>
      <c r="DE38" s="666"/>
      <c r="DF38" s="666"/>
      <c r="DG38" s="666"/>
      <c r="DH38" s="666"/>
      <c r="DI38" s="666"/>
      <c r="DJ38" s="666"/>
      <c r="DK38" s="667"/>
      <c r="DL38" s="674">
        <v>2777421</v>
      </c>
      <c r="DM38" s="666"/>
      <c r="DN38" s="666"/>
      <c r="DO38" s="666"/>
      <c r="DP38" s="666"/>
      <c r="DQ38" s="666"/>
      <c r="DR38" s="666"/>
      <c r="DS38" s="666"/>
      <c r="DT38" s="666"/>
      <c r="DU38" s="666"/>
      <c r="DV38" s="667"/>
      <c r="DW38" s="670">
        <v>6.2</v>
      </c>
      <c r="DX38" s="699"/>
      <c r="DY38" s="699"/>
      <c r="DZ38" s="699"/>
      <c r="EA38" s="699"/>
      <c r="EB38" s="699"/>
      <c r="EC38" s="700"/>
    </row>
    <row r="39" spans="2:133" ht="11.25" customHeight="1" x14ac:dyDescent="0.15">
      <c r="B39" s="662" t="s">
        <v>336</v>
      </c>
      <c r="C39" s="663"/>
      <c r="D39" s="663"/>
      <c r="E39" s="663"/>
      <c r="F39" s="663"/>
      <c r="G39" s="663"/>
      <c r="H39" s="663"/>
      <c r="I39" s="663"/>
      <c r="J39" s="663"/>
      <c r="K39" s="663"/>
      <c r="L39" s="663"/>
      <c r="M39" s="663"/>
      <c r="N39" s="663"/>
      <c r="O39" s="663"/>
      <c r="P39" s="663"/>
      <c r="Q39" s="664"/>
      <c r="R39" s="665">
        <v>9987384</v>
      </c>
      <c r="S39" s="666"/>
      <c r="T39" s="666"/>
      <c r="U39" s="666"/>
      <c r="V39" s="666"/>
      <c r="W39" s="666"/>
      <c r="X39" s="666"/>
      <c r="Y39" s="667"/>
      <c r="Z39" s="668">
        <v>10.4</v>
      </c>
      <c r="AA39" s="668"/>
      <c r="AB39" s="668"/>
      <c r="AC39" s="668"/>
      <c r="AD39" s="669">
        <v>1585484</v>
      </c>
      <c r="AE39" s="669"/>
      <c r="AF39" s="669"/>
      <c r="AG39" s="669"/>
      <c r="AH39" s="669"/>
      <c r="AI39" s="669"/>
      <c r="AJ39" s="669"/>
      <c r="AK39" s="669"/>
      <c r="AL39" s="670">
        <v>3.6</v>
      </c>
      <c r="AM39" s="671"/>
      <c r="AN39" s="671"/>
      <c r="AO39" s="672"/>
      <c r="AQ39" s="743" t="s">
        <v>337</v>
      </c>
      <c r="AR39" s="744"/>
      <c r="AS39" s="744"/>
      <c r="AT39" s="744"/>
      <c r="AU39" s="744"/>
      <c r="AV39" s="744"/>
      <c r="AW39" s="744"/>
      <c r="AX39" s="744"/>
      <c r="AY39" s="745"/>
      <c r="AZ39" s="665">
        <v>28281</v>
      </c>
      <c r="BA39" s="666"/>
      <c r="BB39" s="666"/>
      <c r="BC39" s="666"/>
      <c r="BD39" s="705"/>
      <c r="BE39" s="705"/>
      <c r="BF39" s="723"/>
      <c r="BG39" s="680" t="s">
        <v>338</v>
      </c>
      <c r="BH39" s="681"/>
      <c r="BI39" s="681"/>
      <c r="BJ39" s="681"/>
      <c r="BK39" s="681"/>
      <c r="BL39" s="681"/>
      <c r="BM39" s="681"/>
      <c r="BN39" s="681"/>
      <c r="BO39" s="681"/>
      <c r="BP39" s="681"/>
      <c r="BQ39" s="681"/>
      <c r="BR39" s="681"/>
      <c r="BS39" s="681"/>
      <c r="BT39" s="681"/>
      <c r="BU39" s="682"/>
      <c r="BV39" s="665">
        <v>32099</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1299072</v>
      </c>
      <c r="CS39" s="705"/>
      <c r="CT39" s="705"/>
      <c r="CU39" s="705"/>
      <c r="CV39" s="705"/>
      <c r="CW39" s="705"/>
      <c r="CX39" s="705"/>
      <c r="CY39" s="706"/>
      <c r="CZ39" s="670">
        <v>1.4</v>
      </c>
      <c r="DA39" s="699"/>
      <c r="DB39" s="699"/>
      <c r="DC39" s="707"/>
      <c r="DD39" s="674">
        <v>667541</v>
      </c>
      <c r="DE39" s="705"/>
      <c r="DF39" s="705"/>
      <c r="DG39" s="705"/>
      <c r="DH39" s="705"/>
      <c r="DI39" s="705"/>
      <c r="DJ39" s="705"/>
      <c r="DK39" s="706"/>
      <c r="DL39" s="674" t="s">
        <v>127</v>
      </c>
      <c r="DM39" s="705"/>
      <c r="DN39" s="705"/>
      <c r="DO39" s="705"/>
      <c r="DP39" s="705"/>
      <c r="DQ39" s="705"/>
      <c r="DR39" s="705"/>
      <c r="DS39" s="705"/>
      <c r="DT39" s="705"/>
      <c r="DU39" s="705"/>
      <c r="DV39" s="706"/>
      <c r="DW39" s="670" t="s">
        <v>127</v>
      </c>
      <c r="DX39" s="699"/>
      <c r="DY39" s="699"/>
      <c r="DZ39" s="699"/>
      <c r="EA39" s="699"/>
      <c r="EB39" s="699"/>
      <c r="EC39" s="700"/>
    </row>
    <row r="40" spans="2:133" ht="11.25" customHeight="1" x14ac:dyDescent="0.15">
      <c r="B40" s="662" t="s">
        <v>340</v>
      </c>
      <c r="C40" s="663"/>
      <c r="D40" s="663"/>
      <c r="E40" s="663"/>
      <c r="F40" s="663"/>
      <c r="G40" s="663"/>
      <c r="H40" s="663"/>
      <c r="I40" s="663"/>
      <c r="J40" s="663"/>
      <c r="K40" s="663"/>
      <c r="L40" s="663"/>
      <c r="M40" s="663"/>
      <c r="N40" s="663"/>
      <c r="O40" s="663"/>
      <c r="P40" s="663"/>
      <c r="Q40" s="664"/>
      <c r="R40" s="665">
        <v>4268942</v>
      </c>
      <c r="S40" s="666"/>
      <c r="T40" s="666"/>
      <c r="U40" s="666"/>
      <c r="V40" s="666"/>
      <c r="W40" s="666"/>
      <c r="X40" s="666"/>
      <c r="Y40" s="667"/>
      <c r="Z40" s="668">
        <v>4.5</v>
      </c>
      <c r="AA40" s="668"/>
      <c r="AB40" s="668"/>
      <c r="AC40" s="668"/>
      <c r="AD40" s="669" t="s">
        <v>127</v>
      </c>
      <c r="AE40" s="669"/>
      <c r="AF40" s="669"/>
      <c r="AG40" s="669"/>
      <c r="AH40" s="669"/>
      <c r="AI40" s="669"/>
      <c r="AJ40" s="669"/>
      <c r="AK40" s="669"/>
      <c r="AL40" s="670" t="s">
        <v>127</v>
      </c>
      <c r="AM40" s="671"/>
      <c r="AN40" s="671"/>
      <c r="AO40" s="672"/>
      <c r="AQ40" s="743" t="s">
        <v>341</v>
      </c>
      <c r="AR40" s="744"/>
      <c r="AS40" s="744"/>
      <c r="AT40" s="744"/>
      <c r="AU40" s="744"/>
      <c r="AV40" s="744"/>
      <c r="AW40" s="744"/>
      <c r="AX40" s="744"/>
      <c r="AY40" s="745"/>
      <c r="AZ40" s="665" t="s">
        <v>127</v>
      </c>
      <c r="BA40" s="666"/>
      <c r="BB40" s="666"/>
      <c r="BC40" s="666"/>
      <c r="BD40" s="705"/>
      <c r="BE40" s="705"/>
      <c r="BF40" s="723"/>
      <c r="BG40" s="746" t="s">
        <v>342</v>
      </c>
      <c r="BH40" s="747"/>
      <c r="BI40" s="747"/>
      <c r="BJ40" s="747"/>
      <c r="BK40" s="747"/>
      <c r="BL40" s="364"/>
      <c r="BM40" s="681" t="s">
        <v>343</v>
      </c>
      <c r="BN40" s="681"/>
      <c r="BO40" s="681"/>
      <c r="BP40" s="681"/>
      <c r="BQ40" s="681"/>
      <c r="BR40" s="681"/>
      <c r="BS40" s="681"/>
      <c r="BT40" s="681"/>
      <c r="BU40" s="682"/>
      <c r="BV40" s="665">
        <v>94</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7894697</v>
      </c>
      <c r="CS40" s="666"/>
      <c r="CT40" s="666"/>
      <c r="CU40" s="666"/>
      <c r="CV40" s="666"/>
      <c r="CW40" s="666"/>
      <c r="CX40" s="666"/>
      <c r="CY40" s="667"/>
      <c r="CZ40" s="670">
        <v>8.5</v>
      </c>
      <c r="DA40" s="699"/>
      <c r="DB40" s="699"/>
      <c r="DC40" s="707"/>
      <c r="DD40" s="674">
        <v>227299</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699"/>
      <c r="DY40" s="699"/>
      <c r="DZ40" s="699"/>
      <c r="EA40" s="699"/>
      <c r="EB40" s="699"/>
      <c r="EC40" s="700"/>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346</v>
      </c>
      <c r="AR41" s="744"/>
      <c r="AS41" s="744"/>
      <c r="AT41" s="744"/>
      <c r="AU41" s="744"/>
      <c r="AV41" s="744"/>
      <c r="AW41" s="744"/>
      <c r="AX41" s="744"/>
      <c r="AY41" s="745"/>
      <c r="AZ41" s="665">
        <v>1686038</v>
      </c>
      <c r="BA41" s="666"/>
      <c r="BB41" s="666"/>
      <c r="BC41" s="666"/>
      <c r="BD41" s="705"/>
      <c r="BE41" s="705"/>
      <c r="BF41" s="723"/>
      <c r="BG41" s="746"/>
      <c r="BH41" s="747"/>
      <c r="BI41" s="747"/>
      <c r="BJ41" s="747"/>
      <c r="BK41" s="747"/>
      <c r="BL41" s="364"/>
      <c r="BM41" s="681" t="s">
        <v>347</v>
      </c>
      <c r="BN41" s="681"/>
      <c r="BO41" s="681"/>
      <c r="BP41" s="681"/>
      <c r="BQ41" s="681"/>
      <c r="BR41" s="681"/>
      <c r="BS41" s="681"/>
      <c r="BT41" s="681"/>
      <c r="BU41" s="682"/>
      <c r="BV41" s="665">
        <v>1</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127</v>
      </c>
      <c r="CS41" s="705"/>
      <c r="CT41" s="705"/>
      <c r="CU41" s="705"/>
      <c r="CV41" s="705"/>
      <c r="CW41" s="705"/>
      <c r="CX41" s="705"/>
      <c r="CY41" s="706"/>
      <c r="CZ41" s="670" t="s">
        <v>127</v>
      </c>
      <c r="DA41" s="699"/>
      <c r="DB41" s="699"/>
      <c r="DC41" s="707"/>
      <c r="DD41" s="674" t="s">
        <v>127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0" t="s">
        <v>350</v>
      </c>
      <c r="AR42" s="751"/>
      <c r="AS42" s="751"/>
      <c r="AT42" s="751"/>
      <c r="AU42" s="751"/>
      <c r="AV42" s="751"/>
      <c r="AW42" s="751"/>
      <c r="AX42" s="751"/>
      <c r="AY42" s="752"/>
      <c r="AZ42" s="759">
        <v>3094940</v>
      </c>
      <c r="BA42" s="760"/>
      <c r="BB42" s="760"/>
      <c r="BC42" s="760"/>
      <c r="BD42" s="736"/>
      <c r="BE42" s="736"/>
      <c r="BF42" s="738"/>
      <c r="BG42" s="748"/>
      <c r="BH42" s="749"/>
      <c r="BI42" s="749"/>
      <c r="BJ42" s="749"/>
      <c r="BK42" s="749"/>
      <c r="BL42" s="365"/>
      <c r="BM42" s="691" t="s">
        <v>351</v>
      </c>
      <c r="BN42" s="691"/>
      <c r="BO42" s="691"/>
      <c r="BP42" s="691"/>
      <c r="BQ42" s="691"/>
      <c r="BR42" s="691"/>
      <c r="BS42" s="691"/>
      <c r="BT42" s="691"/>
      <c r="BU42" s="692"/>
      <c r="BV42" s="759">
        <v>329</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8810466</v>
      </c>
      <c r="CS42" s="705"/>
      <c r="CT42" s="705"/>
      <c r="CU42" s="705"/>
      <c r="CV42" s="705"/>
      <c r="CW42" s="705"/>
      <c r="CX42" s="705"/>
      <c r="CY42" s="706"/>
      <c r="CZ42" s="670">
        <v>9.4</v>
      </c>
      <c r="DA42" s="699"/>
      <c r="DB42" s="699"/>
      <c r="DC42" s="707"/>
      <c r="DD42" s="674">
        <v>1920834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353</v>
      </c>
      <c r="C43" s="663"/>
      <c r="D43" s="663"/>
      <c r="E43" s="663"/>
      <c r="F43" s="663"/>
      <c r="G43" s="663"/>
      <c r="H43" s="663"/>
      <c r="I43" s="663"/>
      <c r="J43" s="663"/>
      <c r="K43" s="663"/>
      <c r="L43" s="663"/>
      <c r="M43" s="663"/>
      <c r="N43" s="663"/>
      <c r="O43" s="663"/>
      <c r="P43" s="663"/>
      <c r="Q43" s="664"/>
      <c r="R43" s="665">
        <v>840642</v>
      </c>
      <c r="S43" s="666"/>
      <c r="T43" s="666"/>
      <c r="U43" s="666"/>
      <c r="V43" s="666"/>
      <c r="W43" s="666"/>
      <c r="X43" s="666"/>
      <c r="Y43" s="667"/>
      <c r="Z43" s="668">
        <v>0.9</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169550</v>
      </c>
      <c r="CS43" s="705"/>
      <c r="CT43" s="705"/>
      <c r="CU43" s="705"/>
      <c r="CV43" s="705"/>
      <c r="CW43" s="705"/>
      <c r="CX43" s="705"/>
      <c r="CY43" s="706"/>
      <c r="CZ43" s="670">
        <v>0.2</v>
      </c>
      <c r="DA43" s="699"/>
      <c r="DB43" s="699"/>
      <c r="DC43" s="707"/>
      <c r="DD43" s="674">
        <v>169550</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355</v>
      </c>
      <c r="C44" s="710"/>
      <c r="D44" s="710"/>
      <c r="E44" s="710"/>
      <c r="F44" s="710"/>
      <c r="G44" s="710"/>
      <c r="H44" s="710"/>
      <c r="I44" s="710"/>
      <c r="J44" s="710"/>
      <c r="K44" s="710"/>
      <c r="L44" s="710"/>
      <c r="M44" s="710"/>
      <c r="N44" s="710"/>
      <c r="O44" s="710"/>
      <c r="P44" s="710"/>
      <c r="Q44" s="711"/>
      <c r="R44" s="759">
        <v>95602576</v>
      </c>
      <c r="S44" s="760"/>
      <c r="T44" s="760"/>
      <c r="U44" s="760"/>
      <c r="V44" s="760"/>
      <c r="W44" s="760"/>
      <c r="X44" s="760"/>
      <c r="Y44" s="761"/>
      <c r="Z44" s="762">
        <v>100</v>
      </c>
      <c r="AA44" s="762"/>
      <c r="AB44" s="762"/>
      <c r="AC44" s="762"/>
      <c r="AD44" s="763">
        <v>43889348</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8810466</v>
      </c>
      <c r="CS44" s="666"/>
      <c r="CT44" s="666"/>
      <c r="CU44" s="666"/>
      <c r="CV44" s="666"/>
      <c r="CW44" s="666"/>
      <c r="CX44" s="666"/>
      <c r="CY44" s="667"/>
      <c r="CZ44" s="670">
        <v>9.4</v>
      </c>
      <c r="DA44" s="671"/>
      <c r="DB44" s="671"/>
      <c r="DC44" s="683"/>
      <c r="DD44" s="674">
        <v>1920834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5592031</v>
      </c>
      <c r="CS45" s="705"/>
      <c r="CT45" s="705"/>
      <c r="CU45" s="705"/>
      <c r="CV45" s="705"/>
      <c r="CW45" s="705"/>
      <c r="CX45" s="705"/>
      <c r="CY45" s="706"/>
      <c r="CZ45" s="670">
        <v>6</v>
      </c>
      <c r="DA45" s="699"/>
      <c r="DB45" s="699"/>
      <c r="DC45" s="707"/>
      <c r="DD45" s="674">
        <v>138335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3042033</v>
      </c>
      <c r="CS46" s="666"/>
      <c r="CT46" s="666"/>
      <c r="CU46" s="666"/>
      <c r="CV46" s="666"/>
      <c r="CW46" s="666"/>
      <c r="CX46" s="666"/>
      <c r="CY46" s="667"/>
      <c r="CZ46" s="670">
        <v>3.3</v>
      </c>
      <c r="DA46" s="671"/>
      <c r="DB46" s="671"/>
      <c r="DC46" s="683"/>
      <c r="DD46" s="674">
        <v>1695084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127</v>
      </c>
      <c r="CS47" s="705"/>
      <c r="CT47" s="705"/>
      <c r="CU47" s="705"/>
      <c r="CV47" s="705"/>
      <c r="CW47" s="705"/>
      <c r="CX47" s="705"/>
      <c r="CY47" s="706"/>
      <c r="CZ47" s="670" t="s">
        <v>127</v>
      </c>
      <c r="DA47" s="699"/>
      <c r="DB47" s="699"/>
      <c r="DC47" s="707"/>
      <c r="DD47" s="674" t="s">
        <v>127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93255674</v>
      </c>
      <c r="CS49" s="736"/>
      <c r="CT49" s="736"/>
      <c r="CU49" s="736"/>
      <c r="CV49" s="736"/>
      <c r="CW49" s="736"/>
      <c r="CX49" s="736"/>
      <c r="CY49" s="773"/>
      <c r="CZ49" s="764">
        <v>100</v>
      </c>
      <c r="DA49" s="774"/>
      <c r="DB49" s="774"/>
      <c r="DC49" s="775"/>
      <c r="DD49" s="776">
        <v>48582060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387</v>
      </c>
      <c r="C7" s="814"/>
      <c r="D7" s="814"/>
      <c r="E7" s="814"/>
      <c r="F7" s="814"/>
      <c r="G7" s="814"/>
      <c r="H7" s="814"/>
      <c r="I7" s="814"/>
      <c r="J7" s="814"/>
      <c r="K7" s="814"/>
      <c r="L7" s="814"/>
      <c r="M7" s="814"/>
      <c r="N7" s="814"/>
      <c r="O7" s="814"/>
      <c r="P7" s="815"/>
      <c r="Q7" s="816">
        <v>96098</v>
      </c>
      <c r="R7" s="817"/>
      <c r="S7" s="817"/>
      <c r="T7" s="817"/>
      <c r="U7" s="817"/>
      <c r="V7" s="817">
        <v>93752</v>
      </c>
      <c r="W7" s="817"/>
      <c r="X7" s="817"/>
      <c r="Y7" s="817"/>
      <c r="Z7" s="817"/>
      <c r="AA7" s="817">
        <v>2347</v>
      </c>
      <c r="AB7" s="817"/>
      <c r="AC7" s="817"/>
      <c r="AD7" s="817"/>
      <c r="AE7" s="818"/>
      <c r="AF7" s="819">
        <v>2256</v>
      </c>
      <c r="AG7" s="820"/>
      <c r="AH7" s="820"/>
      <c r="AI7" s="820"/>
      <c r="AJ7" s="821"/>
      <c r="AK7" s="822">
        <v>217</v>
      </c>
      <c r="AL7" s="823"/>
      <c r="AM7" s="823"/>
      <c r="AN7" s="823"/>
      <c r="AO7" s="823"/>
      <c r="AP7" s="823">
        <v>78039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574</v>
      </c>
      <c r="BT7" s="811"/>
      <c r="BU7" s="811"/>
      <c r="BV7" s="811"/>
      <c r="BW7" s="811"/>
      <c r="BX7" s="811"/>
      <c r="BY7" s="811"/>
      <c r="BZ7" s="811"/>
      <c r="CA7" s="811"/>
      <c r="CB7" s="811"/>
      <c r="CC7" s="811"/>
      <c r="CD7" s="811"/>
      <c r="CE7" s="811"/>
      <c r="CF7" s="811"/>
      <c r="CG7" s="826"/>
      <c r="CH7" s="807">
        <v>81</v>
      </c>
      <c r="CI7" s="808"/>
      <c r="CJ7" s="808"/>
      <c r="CK7" s="808"/>
      <c r="CL7" s="809"/>
      <c r="CM7" s="807">
        <v>161</v>
      </c>
      <c r="CN7" s="808"/>
      <c r="CO7" s="808"/>
      <c r="CP7" s="808"/>
      <c r="CQ7" s="809"/>
      <c r="CR7" s="807">
        <v>10</v>
      </c>
      <c r="CS7" s="808"/>
      <c r="CT7" s="808"/>
      <c r="CU7" s="808"/>
      <c r="CV7" s="809"/>
      <c r="CW7" s="807" t="s">
        <v>506</v>
      </c>
      <c r="CX7" s="808"/>
      <c r="CY7" s="808"/>
      <c r="CZ7" s="808"/>
      <c r="DA7" s="809"/>
      <c r="DB7" s="807" t="s">
        <v>506</v>
      </c>
      <c r="DC7" s="808"/>
      <c r="DD7" s="808"/>
      <c r="DE7" s="808"/>
      <c r="DF7" s="809"/>
      <c r="DG7" s="807" t="s">
        <v>506</v>
      </c>
      <c r="DH7" s="808"/>
      <c r="DI7" s="808"/>
      <c r="DJ7" s="808"/>
      <c r="DK7" s="809"/>
      <c r="DL7" s="807" t="s">
        <v>506</v>
      </c>
      <c r="DM7" s="808"/>
      <c r="DN7" s="808"/>
      <c r="DO7" s="808"/>
      <c r="DP7" s="809"/>
      <c r="DQ7" s="807" t="s">
        <v>506</v>
      </c>
      <c r="DR7" s="808"/>
      <c r="DS7" s="808"/>
      <c r="DT7" s="808"/>
      <c r="DU7" s="809"/>
      <c r="DV7" s="810" t="s">
        <v>506</v>
      </c>
      <c r="DW7" s="811"/>
      <c r="DX7" s="811"/>
      <c r="DY7" s="811"/>
      <c r="DZ7" s="812"/>
      <c r="EA7" s="230"/>
    </row>
    <row r="8" spans="1:131" s="231" customFormat="1" ht="26.25" customHeight="1" x14ac:dyDescent="0.15">
      <c r="A8" s="234">
        <v>2</v>
      </c>
      <c r="B8" s="844" t="s">
        <v>388</v>
      </c>
      <c r="C8" s="845"/>
      <c r="D8" s="845"/>
      <c r="E8" s="845"/>
      <c r="F8" s="845"/>
      <c r="G8" s="845"/>
      <c r="H8" s="845"/>
      <c r="I8" s="845"/>
      <c r="J8" s="845"/>
      <c r="K8" s="845"/>
      <c r="L8" s="845"/>
      <c r="M8" s="845"/>
      <c r="N8" s="845"/>
      <c r="O8" s="845"/>
      <c r="P8" s="846"/>
      <c r="Q8" s="847">
        <v>54</v>
      </c>
      <c r="R8" s="848"/>
      <c r="S8" s="848"/>
      <c r="T8" s="848"/>
      <c r="U8" s="848"/>
      <c r="V8" s="848">
        <v>54</v>
      </c>
      <c r="W8" s="848"/>
      <c r="X8" s="848"/>
      <c r="Y8" s="848"/>
      <c r="Z8" s="848"/>
      <c r="AA8" s="848" t="s">
        <v>506</v>
      </c>
      <c r="AB8" s="848"/>
      <c r="AC8" s="848"/>
      <c r="AD8" s="848"/>
      <c r="AE8" s="849"/>
      <c r="AF8" s="850" t="s">
        <v>128</v>
      </c>
      <c r="AG8" s="851"/>
      <c r="AH8" s="851"/>
      <c r="AI8" s="851"/>
      <c r="AJ8" s="852"/>
      <c r="AK8" s="833">
        <v>50</v>
      </c>
      <c r="AL8" s="834"/>
      <c r="AM8" s="834"/>
      <c r="AN8" s="834"/>
      <c r="AO8" s="834"/>
      <c r="AP8" s="834">
        <v>291</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575</v>
      </c>
      <c r="BT8" s="838"/>
      <c r="BU8" s="838"/>
      <c r="BV8" s="838"/>
      <c r="BW8" s="838"/>
      <c r="BX8" s="838"/>
      <c r="BY8" s="838"/>
      <c r="BZ8" s="838"/>
      <c r="CA8" s="838"/>
      <c r="CB8" s="838"/>
      <c r="CC8" s="838"/>
      <c r="CD8" s="838"/>
      <c r="CE8" s="838"/>
      <c r="CF8" s="838"/>
      <c r="CG8" s="839"/>
      <c r="CH8" s="840">
        <v>-34</v>
      </c>
      <c r="CI8" s="841"/>
      <c r="CJ8" s="841"/>
      <c r="CK8" s="841"/>
      <c r="CL8" s="842"/>
      <c r="CM8" s="840">
        <v>667</v>
      </c>
      <c r="CN8" s="841"/>
      <c r="CO8" s="841"/>
      <c r="CP8" s="841"/>
      <c r="CQ8" s="842"/>
      <c r="CR8" s="840">
        <v>10</v>
      </c>
      <c r="CS8" s="841"/>
      <c r="CT8" s="841"/>
      <c r="CU8" s="841"/>
      <c r="CV8" s="842"/>
      <c r="CW8" s="840">
        <v>7</v>
      </c>
      <c r="CX8" s="841"/>
      <c r="CY8" s="841"/>
      <c r="CZ8" s="841"/>
      <c r="DA8" s="842"/>
      <c r="DB8" s="840" t="s">
        <v>506</v>
      </c>
      <c r="DC8" s="841"/>
      <c r="DD8" s="841"/>
      <c r="DE8" s="841"/>
      <c r="DF8" s="842"/>
      <c r="DG8" s="840" t="s">
        <v>506</v>
      </c>
      <c r="DH8" s="841"/>
      <c r="DI8" s="841"/>
      <c r="DJ8" s="841"/>
      <c r="DK8" s="842"/>
      <c r="DL8" s="840" t="s">
        <v>506</v>
      </c>
      <c r="DM8" s="841"/>
      <c r="DN8" s="841"/>
      <c r="DO8" s="841"/>
      <c r="DP8" s="842"/>
      <c r="DQ8" s="840" t="s">
        <v>506</v>
      </c>
      <c r="DR8" s="841"/>
      <c r="DS8" s="841"/>
      <c r="DT8" s="841"/>
      <c r="DU8" s="842"/>
      <c r="DV8" s="837" t="s">
        <v>506</v>
      </c>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576</v>
      </c>
      <c r="BT9" s="838"/>
      <c r="BU9" s="838"/>
      <c r="BV9" s="838"/>
      <c r="BW9" s="838"/>
      <c r="BX9" s="838"/>
      <c r="BY9" s="838"/>
      <c r="BZ9" s="838"/>
      <c r="CA9" s="838"/>
      <c r="CB9" s="838"/>
      <c r="CC9" s="838"/>
      <c r="CD9" s="838"/>
      <c r="CE9" s="838"/>
      <c r="CF9" s="838"/>
      <c r="CG9" s="839"/>
      <c r="CH9" s="840">
        <v>2</v>
      </c>
      <c r="CI9" s="841"/>
      <c r="CJ9" s="841"/>
      <c r="CK9" s="841"/>
      <c r="CL9" s="842"/>
      <c r="CM9" s="840">
        <v>152</v>
      </c>
      <c r="CN9" s="841"/>
      <c r="CO9" s="841"/>
      <c r="CP9" s="841"/>
      <c r="CQ9" s="842"/>
      <c r="CR9" s="840">
        <v>19</v>
      </c>
      <c r="CS9" s="841"/>
      <c r="CT9" s="841"/>
      <c r="CU9" s="841"/>
      <c r="CV9" s="842"/>
      <c r="CW9" s="840" t="s">
        <v>506</v>
      </c>
      <c r="CX9" s="841"/>
      <c r="CY9" s="841"/>
      <c r="CZ9" s="841"/>
      <c r="DA9" s="842"/>
      <c r="DB9" s="840" t="s">
        <v>506</v>
      </c>
      <c r="DC9" s="841"/>
      <c r="DD9" s="841"/>
      <c r="DE9" s="841"/>
      <c r="DF9" s="842"/>
      <c r="DG9" s="840" t="s">
        <v>506</v>
      </c>
      <c r="DH9" s="841"/>
      <c r="DI9" s="841"/>
      <c r="DJ9" s="841"/>
      <c r="DK9" s="842"/>
      <c r="DL9" s="840" t="s">
        <v>506</v>
      </c>
      <c r="DM9" s="841"/>
      <c r="DN9" s="841"/>
      <c r="DO9" s="841"/>
      <c r="DP9" s="842"/>
      <c r="DQ9" s="840" t="s">
        <v>506</v>
      </c>
      <c r="DR9" s="841"/>
      <c r="DS9" s="841"/>
      <c r="DT9" s="841"/>
      <c r="DU9" s="842"/>
      <c r="DV9" s="837" t="s">
        <v>506</v>
      </c>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577</v>
      </c>
      <c r="BT10" s="838"/>
      <c r="BU10" s="838"/>
      <c r="BV10" s="838"/>
      <c r="BW10" s="838"/>
      <c r="BX10" s="838"/>
      <c r="BY10" s="838"/>
      <c r="BZ10" s="838"/>
      <c r="CA10" s="838"/>
      <c r="CB10" s="838"/>
      <c r="CC10" s="838"/>
      <c r="CD10" s="838"/>
      <c r="CE10" s="838"/>
      <c r="CF10" s="838"/>
      <c r="CG10" s="839"/>
      <c r="CH10" s="840">
        <v>115</v>
      </c>
      <c r="CI10" s="841"/>
      <c r="CJ10" s="841"/>
      <c r="CK10" s="841"/>
      <c r="CL10" s="842"/>
      <c r="CM10" s="840">
        <v>472</v>
      </c>
      <c r="CN10" s="841"/>
      <c r="CO10" s="841"/>
      <c r="CP10" s="841"/>
      <c r="CQ10" s="842"/>
      <c r="CR10" s="840">
        <v>5</v>
      </c>
      <c r="CS10" s="841"/>
      <c r="CT10" s="841"/>
      <c r="CU10" s="841"/>
      <c r="CV10" s="842"/>
      <c r="CW10" s="840" t="s">
        <v>506</v>
      </c>
      <c r="CX10" s="841"/>
      <c r="CY10" s="841"/>
      <c r="CZ10" s="841"/>
      <c r="DA10" s="842"/>
      <c r="DB10" s="840" t="s">
        <v>506</v>
      </c>
      <c r="DC10" s="841"/>
      <c r="DD10" s="841"/>
      <c r="DE10" s="841"/>
      <c r="DF10" s="842"/>
      <c r="DG10" s="840" t="s">
        <v>506</v>
      </c>
      <c r="DH10" s="841"/>
      <c r="DI10" s="841"/>
      <c r="DJ10" s="841"/>
      <c r="DK10" s="842"/>
      <c r="DL10" s="840" t="s">
        <v>506</v>
      </c>
      <c r="DM10" s="841"/>
      <c r="DN10" s="841"/>
      <c r="DO10" s="841"/>
      <c r="DP10" s="842"/>
      <c r="DQ10" s="840" t="s">
        <v>506</v>
      </c>
      <c r="DR10" s="841"/>
      <c r="DS10" s="841"/>
      <c r="DT10" s="841"/>
      <c r="DU10" s="842"/>
      <c r="DV10" s="837" t="s">
        <v>506</v>
      </c>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390</v>
      </c>
      <c r="B23" s="853" t="s">
        <v>391</v>
      </c>
      <c r="C23" s="854"/>
      <c r="D23" s="854"/>
      <c r="E23" s="854"/>
      <c r="F23" s="854"/>
      <c r="G23" s="854"/>
      <c r="H23" s="854"/>
      <c r="I23" s="854"/>
      <c r="J23" s="854"/>
      <c r="K23" s="854"/>
      <c r="L23" s="854"/>
      <c r="M23" s="854"/>
      <c r="N23" s="854"/>
      <c r="O23" s="854"/>
      <c r="P23" s="855"/>
      <c r="Q23" s="856">
        <v>95603</v>
      </c>
      <c r="R23" s="857"/>
      <c r="S23" s="857"/>
      <c r="T23" s="857"/>
      <c r="U23" s="857"/>
      <c r="V23" s="857">
        <v>93256</v>
      </c>
      <c r="W23" s="857"/>
      <c r="X23" s="857"/>
      <c r="Y23" s="857"/>
      <c r="Z23" s="857"/>
      <c r="AA23" s="857">
        <v>2347</v>
      </c>
      <c r="AB23" s="857"/>
      <c r="AC23" s="857"/>
      <c r="AD23" s="857"/>
      <c r="AE23" s="858"/>
      <c r="AF23" s="859">
        <v>2256</v>
      </c>
      <c r="AG23" s="857"/>
      <c r="AH23" s="857"/>
      <c r="AI23" s="857"/>
      <c r="AJ23" s="860"/>
      <c r="AK23" s="861"/>
      <c r="AL23" s="862"/>
      <c r="AM23" s="862"/>
      <c r="AN23" s="862"/>
      <c r="AO23" s="862"/>
      <c r="AP23" s="857">
        <v>78330</v>
      </c>
      <c r="AQ23" s="857"/>
      <c r="AR23" s="857"/>
      <c r="AS23" s="857"/>
      <c r="AT23" s="857"/>
      <c r="AU23" s="873"/>
      <c r="AV23" s="873"/>
      <c r="AW23" s="873"/>
      <c r="AX23" s="873"/>
      <c r="AY23" s="874"/>
      <c r="AZ23" s="875" t="s">
        <v>128</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370</v>
      </c>
      <c r="B26" s="792"/>
      <c r="C26" s="792"/>
      <c r="D26" s="792"/>
      <c r="E26" s="792"/>
      <c r="F26" s="792"/>
      <c r="G26" s="792"/>
      <c r="H26" s="792"/>
      <c r="I26" s="792"/>
      <c r="J26" s="792"/>
      <c r="K26" s="792"/>
      <c r="L26" s="792"/>
      <c r="M26" s="792"/>
      <c r="N26" s="792"/>
      <c r="O26" s="792"/>
      <c r="P26" s="793"/>
      <c r="Q26" s="797" t="s">
        <v>394</v>
      </c>
      <c r="R26" s="798"/>
      <c r="S26" s="798"/>
      <c r="T26" s="798"/>
      <c r="U26" s="799"/>
      <c r="V26" s="797" t="s">
        <v>395</v>
      </c>
      <c r="W26" s="798"/>
      <c r="X26" s="798"/>
      <c r="Y26" s="798"/>
      <c r="Z26" s="799"/>
      <c r="AA26" s="797" t="s">
        <v>396</v>
      </c>
      <c r="AB26" s="798"/>
      <c r="AC26" s="798"/>
      <c r="AD26" s="798"/>
      <c r="AE26" s="798"/>
      <c r="AF26" s="878" t="s">
        <v>397</v>
      </c>
      <c r="AG26" s="879"/>
      <c r="AH26" s="879"/>
      <c r="AI26" s="879"/>
      <c r="AJ26" s="880"/>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402</v>
      </c>
      <c r="C28" s="814"/>
      <c r="D28" s="814"/>
      <c r="E28" s="814"/>
      <c r="F28" s="814"/>
      <c r="G28" s="814"/>
      <c r="H28" s="814"/>
      <c r="I28" s="814"/>
      <c r="J28" s="814"/>
      <c r="K28" s="814"/>
      <c r="L28" s="814"/>
      <c r="M28" s="814"/>
      <c r="N28" s="814"/>
      <c r="O28" s="814"/>
      <c r="P28" s="815"/>
      <c r="Q28" s="886">
        <v>15865</v>
      </c>
      <c r="R28" s="887"/>
      <c r="S28" s="887"/>
      <c r="T28" s="887"/>
      <c r="U28" s="887"/>
      <c r="V28" s="887">
        <v>15771</v>
      </c>
      <c r="W28" s="887"/>
      <c r="X28" s="887"/>
      <c r="Y28" s="887"/>
      <c r="Z28" s="887"/>
      <c r="AA28" s="887">
        <v>94</v>
      </c>
      <c r="AB28" s="887"/>
      <c r="AC28" s="887"/>
      <c r="AD28" s="887"/>
      <c r="AE28" s="888"/>
      <c r="AF28" s="889">
        <v>94</v>
      </c>
      <c r="AG28" s="887"/>
      <c r="AH28" s="887"/>
      <c r="AI28" s="887"/>
      <c r="AJ28" s="890"/>
      <c r="AK28" s="891">
        <v>1740</v>
      </c>
      <c r="AL28" s="892"/>
      <c r="AM28" s="892"/>
      <c r="AN28" s="892"/>
      <c r="AO28" s="892"/>
      <c r="AP28" s="892" t="s">
        <v>506</v>
      </c>
      <c r="AQ28" s="892"/>
      <c r="AR28" s="892"/>
      <c r="AS28" s="892"/>
      <c r="AT28" s="892"/>
      <c r="AU28" s="892" t="s">
        <v>506</v>
      </c>
      <c r="AV28" s="892"/>
      <c r="AW28" s="892"/>
      <c r="AX28" s="892"/>
      <c r="AY28" s="892"/>
      <c r="AZ28" s="893" t="s">
        <v>506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403</v>
      </c>
      <c r="C29" s="845"/>
      <c r="D29" s="845"/>
      <c r="E29" s="845"/>
      <c r="F29" s="845"/>
      <c r="G29" s="845"/>
      <c r="H29" s="845"/>
      <c r="I29" s="845"/>
      <c r="J29" s="845"/>
      <c r="K29" s="845"/>
      <c r="L29" s="845"/>
      <c r="M29" s="845"/>
      <c r="N29" s="845"/>
      <c r="O29" s="845"/>
      <c r="P29" s="846"/>
      <c r="Q29" s="847">
        <v>2634</v>
      </c>
      <c r="R29" s="848"/>
      <c r="S29" s="848"/>
      <c r="T29" s="848"/>
      <c r="U29" s="848"/>
      <c r="V29" s="848">
        <v>2540</v>
      </c>
      <c r="W29" s="848"/>
      <c r="X29" s="848"/>
      <c r="Y29" s="848"/>
      <c r="Z29" s="848"/>
      <c r="AA29" s="848">
        <v>94</v>
      </c>
      <c r="AB29" s="848"/>
      <c r="AC29" s="848"/>
      <c r="AD29" s="848"/>
      <c r="AE29" s="849"/>
      <c r="AF29" s="850">
        <v>94</v>
      </c>
      <c r="AG29" s="851"/>
      <c r="AH29" s="851"/>
      <c r="AI29" s="851"/>
      <c r="AJ29" s="852"/>
      <c r="AK29" s="898">
        <v>641</v>
      </c>
      <c r="AL29" s="894"/>
      <c r="AM29" s="894"/>
      <c r="AN29" s="894"/>
      <c r="AO29" s="894"/>
      <c r="AP29" s="894" t="s">
        <v>506</v>
      </c>
      <c r="AQ29" s="894"/>
      <c r="AR29" s="894"/>
      <c r="AS29" s="894"/>
      <c r="AT29" s="894"/>
      <c r="AU29" s="894" t="s">
        <v>506</v>
      </c>
      <c r="AV29" s="894"/>
      <c r="AW29" s="894"/>
      <c r="AX29" s="894"/>
      <c r="AY29" s="894"/>
      <c r="AZ29" s="895" t="s">
        <v>506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404</v>
      </c>
      <c r="C30" s="845"/>
      <c r="D30" s="845"/>
      <c r="E30" s="845"/>
      <c r="F30" s="845"/>
      <c r="G30" s="845"/>
      <c r="H30" s="845"/>
      <c r="I30" s="845"/>
      <c r="J30" s="845"/>
      <c r="K30" s="845"/>
      <c r="L30" s="845"/>
      <c r="M30" s="845"/>
      <c r="N30" s="845"/>
      <c r="O30" s="845"/>
      <c r="P30" s="846"/>
      <c r="Q30" s="847">
        <v>16318</v>
      </c>
      <c r="R30" s="848"/>
      <c r="S30" s="848"/>
      <c r="T30" s="848"/>
      <c r="U30" s="848"/>
      <c r="V30" s="848">
        <v>15823</v>
      </c>
      <c r="W30" s="848"/>
      <c r="X30" s="848"/>
      <c r="Y30" s="848"/>
      <c r="Z30" s="848"/>
      <c r="AA30" s="848">
        <v>495</v>
      </c>
      <c r="AB30" s="848"/>
      <c r="AC30" s="848"/>
      <c r="AD30" s="848"/>
      <c r="AE30" s="849"/>
      <c r="AF30" s="850">
        <v>495</v>
      </c>
      <c r="AG30" s="851"/>
      <c r="AH30" s="851"/>
      <c r="AI30" s="851"/>
      <c r="AJ30" s="852"/>
      <c r="AK30" s="898">
        <v>2677</v>
      </c>
      <c r="AL30" s="894"/>
      <c r="AM30" s="894"/>
      <c r="AN30" s="894"/>
      <c r="AO30" s="894"/>
      <c r="AP30" s="894" t="s">
        <v>506</v>
      </c>
      <c r="AQ30" s="894"/>
      <c r="AR30" s="894"/>
      <c r="AS30" s="894"/>
      <c r="AT30" s="894"/>
      <c r="AU30" s="894" t="s">
        <v>506</v>
      </c>
      <c r="AV30" s="894"/>
      <c r="AW30" s="894"/>
      <c r="AX30" s="894"/>
      <c r="AY30" s="894"/>
      <c r="AZ30" s="895" t="s">
        <v>506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405</v>
      </c>
      <c r="C31" s="845"/>
      <c r="D31" s="845"/>
      <c r="E31" s="845"/>
      <c r="F31" s="845"/>
      <c r="G31" s="845"/>
      <c r="H31" s="845"/>
      <c r="I31" s="845"/>
      <c r="J31" s="845"/>
      <c r="K31" s="845"/>
      <c r="L31" s="845"/>
      <c r="M31" s="845"/>
      <c r="N31" s="845"/>
      <c r="O31" s="845"/>
      <c r="P31" s="846"/>
      <c r="Q31" s="847">
        <v>53595</v>
      </c>
      <c r="R31" s="848"/>
      <c r="S31" s="848"/>
      <c r="T31" s="848"/>
      <c r="U31" s="848"/>
      <c r="V31" s="848">
        <v>53440</v>
      </c>
      <c r="W31" s="848"/>
      <c r="X31" s="848"/>
      <c r="Y31" s="848"/>
      <c r="Z31" s="848"/>
      <c r="AA31" s="848">
        <v>155</v>
      </c>
      <c r="AB31" s="848"/>
      <c r="AC31" s="848"/>
      <c r="AD31" s="848"/>
      <c r="AE31" s="849"/>
      <c r="AF31" s="850">
        <v>155</v>
      </c>
      <c r="AG31" s="851"/>
      <c r="AH31" s="851"/>
      <c r="AI31" s="851"/>
      <c r="AJ31" s="852"/>
      <c r="AK31" s="898">
        <v>868</v>
      </c>
      <c r="AL31" s="894"/>
      <c r="AM31" s="894"/>
      <c r="AN31" s="894"/>
      <c r="AO31" s="894"/>
      <c r="AP31" s="894" t="s">
        <v>506</v>
      </c>
      <c r="AQ31" s="894"/>
      <c r="AR31" s="894"/>
      <c r="AS31" s="894"/>
      <c r="AT31" s="894"/>
      <c r="AU31" s="894" t="s">
        <v>506</v>
      </c>
      <c r="AV31" s="894"/>
      <c r="AW31" s="894"/>
      <c r="AX31" s="894"/>
      <c r="AY31" s="894"/>
      <c r="AZ31" s="895" t="s">
        <v>506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406</v>
      </c>
      <c r="C32" s="845"/>
      <c r="D32" s="845"/>
      <c r="E32" s="845"/>
      <c r="F32" s="845"/>
      <c r="G32" s="845"/>
      <c r="H32" s="845"/>
      <c r="I32" s="845"/>
      <c r="J32" s="845"/>
      <c r="K32" s="845"/>
      <c r="L32" s="845"/>
      <c r="M32" s="845"/>
      <c r="N32" s="845"/>
      <c r="O32" s="845"/>
      <c r="P32" s="846"/>
      <c r="Q32" s="847">
        <v>38</v>
      </c>
      <c r="R32" s="848"/>
      <c r="S32" s="848"/>
      <c r="T32" s="848"/>
      <c r="U32" s="848"/>
      <c r="V32" s="848">
        <v>38</v>
      </c>
      <c r="W32" s="848"/>
      <c r="X32" s="848"/>
      <c r="Y32" s="848"/>
      <c r="Z32" s="848"/>
      <c r="AA32" s="848" t="s">
        <v>506</v>
      </c>
      <c r="AB32" s="848"/>
      <c r="AC32" s="848"/>
      <c r="AD32" s="848"/>
      <c r="AE32" s="849"/>
      <c r="AF32" s="850" t="s">
        <v>128</v>
      </c>
      <c r="AG32" s="851"/>
      <c r="AH32" s="851"/>
      <c r="AI32" s="851"/>
      <c r="AJ32" s="852"/>
      <c r="AK32" s="898">
        <v>28</v>
      </c>
      <c r="AL32" s="894"/>
      <c r="AM32" s="894"/>
      <c r="AN32" s="894"/>
      <c r="AO32" s="894"/>
      <c r="AP32" s="894" t="s">
        <v>506</v>
      </c>
      <c r="AQ32" s="894"/>
      <c r="AR32" s="894"/>
      <c r="AS32" s="894"/>
      <c r="AT32" s="894"/>
      <c r="AU32" s="894" t="s">
        <v>506</v>
      </c>
      <c r="AV32" s="894"/>
      <c r="AW32" s="894"/>
      <c r="AX32" s="894"/>
      <c r="AY32" s="894"/>
      <c r="AZ32" s="895" t="s">
        <v>506</v>
      </c>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407</v>
      </c>
      <c r="C33" s="845"/>
      <c r="D33" s="845"/>
      <c r="E33" s="845"/>
      <c r="F33" s="845"/>
      <c r="G33" s="845"/>
      <c r="H33" s="845"/>
      <c r="I33" s="845"/>
      <c r="J33" s="845"/>
      <c r="K33" s="845"/>
      <c r="L33" s="845"/>
      <c r="M33" s="845"/>
      <c r="N33" s="845"/>
      <c r="O33" s="845"/>
      <c r="P33" s="846"/>
      <c r="Q33" s="847">
        <v>4182</v>
      </c>
      <c r="R33" s="848"/>
      <c r="S33" s="848"/>
      <c r="T33" s="848"/>
      <c r="U33" s="848"/>
      <c r="V33" s="848">
        <v>3692</v>
      </c>
      <c r="W33" s="848"/>
      <c r="X33" s="848"/>
      <c r="Y33" s="848"/>
      <c r="Z33" s="848"/>
      <c r="AA33" s="848">
        <v>489</v>
      </c>
      <c r="AB33" s="848"/>
      <c r="AC33" s="848"/>
      <c r="AD33" s="848"/>
      <c r="AE33" s="849"/>
      <c r="AF33" s="850">
        <v>2373</v>
      </c>
      <c r="AG33" s="851"/>
      <c r="AH33" s="851"/>
      <c r="AI33" s="851"/>
      <c r="AJ33" s="852"/>
      <c r="AK33" s="898">
        <v>67</v>
      </c>
      <c r="AL33" s="894"/>
      <c r="AM33" s="894"/>
      <c r="AN33" s="894"/>
      <c r="AO33" s="894"/>
      <c r="AP33" s="894">
        <v>16916</v>
      </c>
      <c r="AQ33" s="894"/>
      <c r="AR33" s="894"/>
      <c r="AS33" s="894"/>
      <c r="AT33" s="894"/>
      <c r="AU33" s="894">
        <v>118</v>
      </c>
      <c r="AV33" s="894"/>
      <c r="AW33" s="894"/>
      <c r="AX33" s="894"/>
      <c r="AY33" s="894"/>
      <c r="AZ33" s="895" t="s">
        <v>506</v>
      </c>
      <c r="BA33" s="895"/>
      <c r="BB33" s="895"/>
      <c r="BC33" s="895"/>
      <c r="BD33" s="895"/>
      <c r="BE33" s="896" t="s">
        <v>408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409</v>
      </c>
      <c r="C34" s="845"/>
      <c r="D34" s="845"/>
      <c r="E34" s="845"/>
      <c r="F34" s="845"/>
      <c r="G34" s="845"/>
      <c r="H34" s="845"/>
      <c r="I34" s="845"/>
      <c r="J34" s="845"/>
      <c r="K34" s="845"/>
      <c r="L34" s="845"/>
      <c r="M34" s="845"/>
      <c r="N34" s="845"/>
      <c r="O34" s="845"/>
      <c r="P34" s="846"/>
      <c r="Q34" s="847">
        <v>4933</v>
      </c>
      <c r="R34" s="848"/>
      <c r="S34" s="848"/>
      <c r="T34" s="848"/>
      <c r="U34" s="848"/>
      <c r="V34" s="848">
        <v>4173</v>
      </c>
      <c r="W34" s="848"/>
      <c r="X34" s="848"/>
      <c r="Y34" s="848"/>
      <c r="Z34" s="848"/>
      <c r="AA34" s="848">
        <v>768</v>
      </c>
      <c r="AB34" s="848"/>
      <c r="AC34" s="848"/>
      <c r="AD34" s="848"/>
      <c r="AE34" s="849"/>
      <c r="AF34" s="850">
        <v>1509</v>
      </c>
      <c r="AG34" s="851"/>
      <c r="AH34" s="851"/>
      <c r="AI34" s="851"/>
      <c r="AJ34" s="852"/>
      <c r="AK34" s="898">
        <v>1331</v>
      </c>
      <c r="AL34" s="894"/>
      <c r="AM34" s="894"/>
      <c r="AN34" s="894"/>
      <c r="AO34" s="894"/>
      <c r="AP34" s="894">
        <v>19666</v>
      </c>
      <c r="AQ34" s="894"/>
      <c r="AR34" s="894"/>
      <c r="AS34" s="894"/>
      <c r="AT34" s="894"/>
      <c r="AU34" s="894">
        <v>8122</v>
      </c>
      <c r="AV34" s="894"/>
      <c r="AW34" s="894"/>
      <c r="AX34" s="894"/>
      <c r="AY34" s="894"/>
      <c r="AZ34" s="895" t="s">
        <v>506</v>
      </c>
      <c r="BA34" s="895"/>
      <c r="BB34" s="895"/>
      <c r="BC34" s="895"/>
      <c r="BD34" s="895"/>
      <c r="BE34" s="896" t="s">
        <v>408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410</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390</v>
      </c>
      <c r="B63" s="853" t="s">
        <v>411</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4720</v>
      </c>
      <c r="AG63" s="908"/>
      <c r="AH63" s="908"/>
      <c r="AI63" s="908"/>
      <c r="AJ63" s="909"/>
      <c r="AK63" s="910"/>
      <c r="AL63" s="905"/>
      <c r="AM63" s="905"/>
      <c r="AN63" s="905"/>
      <c r="AO63" s="905"/>
      <c r="AP63" s="908">
        <v>36583</v>
      </c>
      <c r="AQ63" s="908"/>
      <c r="AR63" s="908"/>
      <c r="AS63" s="908"/>
      <c r="AT63" s="908"/>
      <c r="AU63" s="908">
        <v>8241</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413</v>
      </c>
      <c r="B66" s="792"/>
      <c r="C66" s="792"/>
      <c r="D66" s="792"/>
      <c r="E66" s="792"/>
      <c r="F66" s="792"/>
      <c r="G66" s="792"/>
      <c r="H66" s="792"/>
      <c r="I66" s="792"/>
      <c r="J66" s="792"/>
      <c r="K66" s="792"/>
      <c r="L66" s="792"/>
      <c r="M66" s="792"/>
      <c r="N66" s="792"/>
      <c r="O66" s="792"/>
      <c r="P66" s="793"/>
      <c r="Q66" s="797" t="s">
        <v>394</v>
      </c>
      <c r="R66" s="798"/>
      <c r="S66" s="798"/>
      <c r="T66" s="798"/>
      <c r="U66" s="799"/>
      <c r="V66" s="797" t="s">
        <v>395</v>
      </c>
      <c r="W66" s="798"/>
      <c r="X66" s="798"/>
      <c r="Y66" s="798"/>
      <c r="Z66" s="799"/>
      <c r="AA66" s="797" t="s">
        <v>396</v>
      </c>
      <c r="AB66" s="798"/>
      <c r="AC66" s="798"/>
      <c r="AD66" s="798"/>
      <c r="AE66" s="799"/>
      <c r="AF66" s="918" t="s">
        <v>397</v>
      </c>
      <c r="AG66" s="879"/>
      <c r="AH66" s="879"/>
      <c r="AI66" s="879"/>
      <c r="AJ66" s="919"/>
      <c r="AK66" s="797" t="s">
        <v>398</v>
      </c>
      <c r="AL66" s="792"/>
      <c r="AM66" s="792"/>
      <c r="AN66" s="792"/>
      <c r="AO66" s="793"/>
      <c r="AP66" s="797" t="s">
        <v>399</v>
      </c>
      <c r="AQ66" s="798"/>
      <c r="AR66" s="798"/>
      <c r="AS66" s="798"/>
      <c r="AT66" s="799"/>
      <c r="AU66" s="797" t="s">
        <v>414</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570</v>
      </c>
      <c r="C68" s="934"/>
      <c r="D68" s="934"/>
      <c r="E68" s="934"/>
      <c r="F68" s="934"/>
      <c r="G68" s="934"/>
      <c r="H68" s="934"/>
      <c r="I68" s="934"/>
      <c r="J68" s="934"/>
      <c r="K68" s="934"/>
      <c r="L68" s="934"/>
      <c r="M68" s="934"/>
      <c r="N68" s="934"/>
      <c r="O68" s="934"/>
      <c r="P68" s="935"/>
      <c r="Q68" s="936">
        <v>6735</v>
      </c>
      <c r="R68" s="930"/>
      <c r="S68" s="930"/>
      <c r="T68" s="930"/>
      <c r="U68" s="930"/>
      <c r="V68" s="930">
        <v>6364</v>
      </c>
      <c r="W68" s="930"/>
      <c r="X68" s="930"/>
      <c r="Y68" s="930"/>
      <c r="Z68" s="930"/>
      <c r="AA68" s="930">
        <v>371</v>
      </c>
      <c r="AB68" s="930"/>
      <c r="AC68" s="930"/>
      <c r="AD68" s="930"/>
      <c r="AE68" s="930"/>
      <c r="AF68" s="930">
        <v>367</v>
      </c>
      <c r="AG68" s="930"/>
      <c r="AH68" s="930"/>
      <c r="AI68" s="930"/>
      <c r="AJ68" s="930"/>
      <c r="AK68" s="930" t="s">
        <v>506</v>
      </c>
      <c r="AL68" s="930"/>
      <c r="AM68" s="930"/>
      <c r="AN68" s="930"/>
      <c r="AO68" s="930"/>
      <c r="AP68" s="930">
        <v>1545</v>
      </c>
      <c r="AQ68" s="930"/>
      <c r="AR68" s="930"/>
      <c r="AS68" s="930"/>
      <c r="AT68" s="930"/>
      <c r="AU68" s="930">
        <v>975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571</v>
      </c>
      <c r="C69" s="938"/>
      <c r="D69" s="938"/>
      <c r="E69" s="938"/>
      <c r="F69" s="938"/>
      <c r="G69" s="938"/>
      <c r="H69" s="938"/>
      <c r="I69" s="938"/>
      <c r="J69" s="938"/>
      <c r="K69" s="938"/>
      <c r="L69" s="938"/>
      <c r="M69" s="938"/>
      <c r="N69" s="938"/>
      <c r="O69" s="938"/>
      <c r="P69" s="939"/>
      <c r="Q69" s="940">
        <v>2996</v>
      </c>
      <c r="R69" s="894"/>
      <c r="S69" s="894"/>
      <c r="T69" s="894"/>
      <c r="U69" s="894"/>
      <c r="V69" s="894">
        <v>2815</v>
      </c>
      <c r="W69" s="894"/>
      <c r="X69" s="894"/>
      <c r="Y69" s="894"/>
      <c r="Z69" s="894"/>
      <c r="AA69" s="894">
        <v>181</v>
      </c>
      <c r="AB69" s="894"/>
      <c r="AC69" s="894"/>
      <c r="AD69" s="894"/>
      <c r="AE69" s="894"/>
      <c r="AF69" s="894">
        <v>181</v>
      </c>
      <c r="AG69" s="894"/>
      <c r="AH69" s="894"/>
      <c r="AI69" s="894"/>
      <c r="AJ69" s="894"/>
      <c r="AK69" s="894" t="s">
        <v>506</v>
      </c>
      <c r="AL69" s="894"/>
      <c r="AM69" s="894"/>
      <c r="AN69" s="894"/>
      <c r="AO69" s="894"/>
      <c r="AP69" s="894">
        <v>1092</v>
      </c>
      <c r="AQ69" s="894"/>
      <c r="AR69" s="894"/>
      <c r="AS69" s="894"/>
      <c r="AT69" s="894"/>
      <c r="AU69" s="894">
        <v>663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572</v>
      </c>
      <c r="C70" s="938"/>
      <c r="D70" s="938"/>
      <c r="E70" s="938"/>
      <c r="F70" s="938"/>
      <c r="G70" s="938"/>
      <c r="H70" s="938"/>
      <c r="I70" s="938"/>
      <c r="J70" s="938"/>
      <c r="K70" s="938"/>
      <c r="L70" s="938"/>
      <c r="M70" s="938"/>
      <c r="N70" s="938"/>
      <c r="O70" s="938"/>
      <c r="P70" s="939"/>
      <c r="Q70" s="940">
        <v>1457</v>
      </c>
      <c r="R70" s="894"/>
      <c r="S70" s="894"/>
      <c r="T70" s="894"/>
      <c r="U70" s="894"/>
      <c r="V70" s="894">
        <v>1425</v>
      </c>
      <c r="W70" s="894"/>
      <c r="X70" s="894"/>
      <c r="Y70" s="894"/>
      <c r="Z70" s="894"/>
      <c r="AA70" s="894">
        <v>32</v>
      </c>
      <c r="AB70" s="894"/>
      <c r="AC70" s="894"/>
      <c r="AD70" s="894"/>
      <c r="AE70" s="894"/>
      <c r="AF70" s="894">
        <v>508</v>
      </c>
      <c r="AG70" s="894"/>
      <c r="AH70" s="894"/>
      <c r="AI70" s="894"/>
      <c r="AJ70" s="894"/>
      <c r="AK70" s="894" t="s">
        <v>506</v>
      </c>
      <c r="AL70" s="894"/>
      <c r="AM70" s="894"/>
      <c r="AN70" s="894"/>
      <c r="AO70" s="894"/>
      <c r="AP70" s="894">
        <v>3086</v>
      </c>
      <c r="AQ70" s="894"/>
      <c r="AR70" s="894"/>
      <c r="AS70" s="894"/>
      <c r="AT70" s="894"/>
      <c r="AU70" s="894" t="s">
        <v>506</v>
      </c>
      <c r="AV70" s="894"/>
      <c r="AW70" s="894"/>
      <c r="AX70" s="894"/>
      <c r="AY70" s="894"/>
      <c r="AZ70" s="896" t="s">
        <v>573</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390</v>
      </c>
      <c r="B88" s="853" t="s">
        <v>415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1056</v>
      </c>
      <c r="AG88" s="908"/>
      <c r="AH88" s="908"/>
      <c r="AI88" s="908"/>
      <c r="AJ88" s="908"/>
      <c r="AK88" s="905"/>
      <c r="AL88" s="905"/>
      <c r="AM88" s="905"/>
      <c r="AN88" s="905"/>
      <c r="AO88" s="905"/>
      <c r="AP88" s="908">
        <v>5723</v>
      </c>
      <c r="AQ88" s="908"/>
      <c r="AR88" s="908"/>
      <c r="AS88" s="908"/>
      <c r="AT88" s="908"/>
      <c r="AU88" s="908">
        <v>1638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53" t="s">
        <v>416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44</v>
      </c>
      <c r="CS102" s="916"/>
      <c r="CT102" s="916"/>
      <c r="CU102" s="916"/>
      <c r="CV102" s="955"/>
      <c r="CW102" s="954">
        <v>8</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423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424</v>
      </c>
      <c r="AB109" s="957"/>
      <c r="AC109" s="957"/>
      <c r="AD109" s="957"/>
      <c r="AE109" s="958"/>
      <c r="AF109" s="956" t="s">
        <v>425</v>
      </c>
      <c r="AG109" s="957"/>
      <c r="AH109" s="957"/>
      <c r="AI109" s="957"/>
      <c r="AJ109" s="958"/>
      <c r="AK109" s="956" t="s">
        <v>304</v>
      </c>
      <c r="AL109" s="957"/>
      <c r="AM109" s="957"/>
      <c r="AN109" s="957"/>
      <c r="AO109" s="958"/>
      <c r="AP109" s="956" t="s">
        <v>426</v>
      </c>
      <c r="AQ109" s="957"/>
      <c r="AR109" s="957"/>
      <c r="AS109" s="957"/>
      <c r="AT109" s="959"/>
      <c r="AU109" s="976" t="s">
        <v>423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424</v>
      </c>
      <c r="BR109" s="957"/>
      <c r="BS109" s="957"/>
      <c r="BT109" s="957"/>
      <c r="BU109" s="958"/>
      <c r="BV109" s="956" t="s">
        <v>425</v>
      </c>
      <c r="BW109" s="957"/>
      <c r="BX109" s="957"/>
      <c r="BY109" s="957"/>
      <c r="BZ109" s="958"/>
      <c r="CA109" s="956" t="s">
        <v>304</v>
      </c>
      <c r="CB109" s="957"/>
      <c r="CC109" s="957"/>
      <c r="CD109" s="957"/>
      <c r="CE109" s="958"/>
      <c r="CF109" s="977" t="s">
        <v>426</v>
      </c>
      <c r="CG109" s="977"/>
      <c r="CH109" s="977"/>
      <c r="CI109" s="977"/>
      <c r="CJ109" s="977"/>
      <c r="CK109" s="956" t="s">
        <v>427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424</v>
      </c>
      <c r="DH109" s="957"/>
      <c r="DI109" s="957"/>
      <c r="DJ109" s="957"/>
      <c r="DK109" s="958"/>
      <c r="DL109" s="956" t="s">
        <v>425</v>
      </c>
      <c r="DM109" s="957"/>
      <c r="DN109" s="957"/>
      <c r="DO109" s="957"/>
      <c r="DP109" s="958"/>
      <c r="DQ109" s="956" t="s">
        <v>304</v>
      </c>
      <c r="DR109" s="957"/>
      <c r="DS109" s="957"/>
      <c r="DT109" s="957"/>
      <c r="DU109" s="958"/>
      <c r="DV109" s="956" t="s">
        <v>426</v>
      </c>
      <c r="DW109" s="957"/>
      <c r="DX109" s="957"/>
      <c r="DY109" s="957"/>
      <c r="DZ109" s="959"/>
    </row>
    <row r="110" spans="1:131" s="226" customFormat="1" ht="26.25" customHeight="1" x14ac:dyDescent="0.15">
      <c r="A110" s="960" t="s">
        <v>428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8861735</v>
      </c>
      <c r="AB110" s="964"/>
      <c r="AC110" s="964"/>
      <c r="AD110" s="964"/>
      <c r="AE110" s="965"/>
      <c r="AF110" s="966">
        <v>8487296</v>
      </c>
      <c r="AG110" s="964"/>
      <c r="AH110" s="964"/>
      <c r="AI110" s="964"/>
      <c r="AJ110" s="965"/>
      <c r="AK110" s="966">
        <v>8335100</v>
      </c>
      <c r="AL110" s="964"/>
      <c r="AM110" s="964"/>
      <c r="AN110" s="964"/>
      <c r="AO110" s="965"/>
      <c r="AP110" s="967">
        <v>21.9</v>
      </c>
      <c r="AQ110" s="968"/>
      <c r="AR110" s="968"/>
      <c r="AS110" s="968"/>
      <c r="AT110" s="969"/>
      <c r="AU110" s="970" t="s">
        <v>73</v>
      </c>
      <c r="AV110" s="971"/>
      <c r="AW110" s="971"/>
      <c r="AX110" s="971"/>
      <c r="AY110" s="971"/>
      <c r="AZ110" s="993" t="s">
        <v>429</v>
      </c>
      <c r="BA110" s="961"/>
      <c r="BB110" s="961"/>
      <c r="BC110" s="961"/>
      <c r="BD110" s="961"/>
      <c r="BE110" s="961"/>
      <c r="BF110" s="961"/>
      <c r="BG110" s="961"/>
      <c r="BH110" s="961"/>
      <c r="BI110" s="961"/>
      <c r="BJ110" s="961"/>
      <c r="BK110" s="961"/>
      <c r="BL110" s="961"/>
      <c r="BM110" s="961"/>
      <c r="BN110" s="961"/>
      <c r="BO110" s="961"/>
      <c r="BP110" s="962"/>
      <c r="BQ110" s="994">
        <v>84331842</v>
      </c>
      <c r="BR110" s="995"/>
      <c r="BS110" s="995"/>
      <c r="BT110" s="995"/>
      <c r="BU110" s="995"/>
      <c r="BV110" s="995">
        <v>82305006</v>
      </c>
      <c r="BW110" s="995"/>
      <c r="BX110" s="995"/>
      <c r="BY110" s="995"/>
      <c r="BZ110" s="995"/>
      <c r="CA110" s="995">
        <v>78330258</v>
      </c>
      <c r="CB110" s="995"/>
      <c r="CC110" s="995"/>
      <c r="CD110" s="995"/>
      <c r="CE110" s="995"/>
      <c r="CF110" s="1008">
        <v>205.6</v>
      </c>
      <c r="CG110" s="1009"/>
      <c r="CH110" s="1009"/>
      <c r="CI110" s="1009"/>
      <c r="CJ110" s="1009"/>
      <c r="CK110" s="1010" t="s">
        <v>430</v>
      </c>
      <c r="CL110" s="1011"/>
      <c r="CM110" s="993" t="s">
        <v>431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6160048</v>
      </c>
      <c r="DH110" s="995"/>
      <c r="DI110" s="995"/>
      <c r="DJ110" s="995"/>
      <c r="DK110" s="995"/>
      <c r="DL110" s="995">
        <v>6001644</v>
      </c>
      <c r="DM110" s="995"/>
      <c r="DN110" s="995"/>
      <c r="DO110" s="995"/>
      <c r="DP110" s="995"/>
      <c r="DQ110" s="995">
        <v>5712876</v>
      </c>
      <c r="DR110" s="995"/>
      <c r="DS110" s="995"/>
      <c r="DT110" s="995"/>
      <c r="DU110" s="995"/>
      <c r="DV110" s="996">
        <v>15</v>
      </c>
      <c r="DW110" s="996"/>
      <c r="DX110" s="996"/>
      <c r="DY110" s="996"/>
      <c r="DZ110" s="997"/>
    </row>
    <row r="111" spans="1:131" s="226" customFormat="1" ht="26.25" customHeight="1" x14ac:dyDescent="0.15">
      <c r="A111" s="998" t="s">
        <v>432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433</v>
      </c>
      <c r="AB111" s="1002"/>
      <c r="AC111" s="1002"/>
      <c r="AD111" s="1002"/>
      <c r="AE111" s="1003"/>
      <c r="AF111" s="1004" t="s">
        <v>128</v>
      </c>
      <c r="AG111" s="1002"/>
      <c r="AH111" s="1002"/>
      <c r="AI111" s="1002"/>
      <c r="AJ111" s="1003"/>
      <c r="AK111" s="1004" t="s">
        <v>434</v>
      </c>
      <c r="AL111" s="1002"/>
      <c r="AM111" s="1002"/>
      <c r="AN111" s="1002"/>
      <c r="AO111" s="1003"/>
      <c r="AP111" s="1005" t="s">
        <v>128</v>
      </c>
      <c r="AQ111" s="1006"/>
      <c r="AR111" s="1006"/>
      <c r="AS111" s="1006"/>
      <c r="AT111" s="1007"/>
      <c r="AU111" s="972"/>
      <c r="AV111" s="973"/>
      <c r="AW111" s="973"/>
      <c r="AX111" s="973"/>
      <c r="AY111" s="973"/>
      <c r="AZ111" s="986" t="s">
        <v>435</v>
      </c>
      <c r="BA111" s="987"/>
      <c r="BB111" s="987"/>
      <c r="BC111" s="987"/>
      <c r="BD111" s="987"/>
      <c r="BE111" s="987"/>
      <c r="BF111" s="987"/>
      <c r="BG111" s="987"/>
      <c r="BH111" s="987"/>
      <c r="BI111" s="987"/>
      <c r="BJ111" s="987"/>
      <c r="BK111" s="987"/>
      <c r="BL111" s="987"/>
      <c r="BM111" s="987"/>
      <c r="BN111" s="987"/>
      <c r="BO111" s="987"/>
      <c r="BP111" s="988"/>
      <c r="BQ111" s="989">
        <v>8654250</v>
      </c>
      <c r="BR111" s="990"/>
      <c r="BS111" s="990"/>
      <c r="BT111" s="990"/>
      <c r="BU111" s="990"/>
      <c r="BV111" s="990">
        <v>8151909</v>
      </c>
      <c r="BW111" s="990"/>
      <c r="BX111" s="990"/>
      <c r="BY111" s="990"/>
      <c r="BZ111" s="990"/>
      <c r="CA111" s="990">
        <v>7544674</v>
      </c>
      <c r="CB111" s="990"/>
      <c r="CC111" s="990"/>
      <c r="CD111" s="990"/>
      <c r="CE111" s="990"/>
      <c r="CF111" s="984">
        <v>19.8</v>
      </c>
      <c r="CG111" s="985"/>
      <c r="CH111" s="985"/>
      <c r="CI111" s="985"/>
      <c r="CJ111" s="985"/>
      <c r="CK111" s="1012"/>
      <c r="CL111" s="1013"/>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433</v>
      </c>
      <c r="DM111" s="990"/>
      <c r="DN111" s="990"/>
      <c r="DO111" s="990"/>
      <c r="DP111" s="990"/>
      <c r="DQ111" s="990" t="s">
        <v>434</v>
      </c>
      <c r="DR111" s="990"/>
      <c r="DS111" s="990"/>
      <c r="DT111" s="990"/>
      <c r="DU111" s="990"/>
      <c r="DV111" s="991" t="s">
        <v>128</v>
      </c>
      <c r="DW111" s="991"/>
      <c r="DX111" s="991"/>
      <c r="DY111" s="991"/>
      <c r="DZ111" s="992"/>
    </row>
    <row r="112" spans="1:131" s="226" customFormat="1" ht="26.25" customHeight="1" x14ac:dyDescent="0.15">
      <c r="A112" s="1016" t="s">
        <v>437</v>
      </c>
      <c r="B112" s="1017"/>
      <c r="C112" s="987" t="s">
        <v>438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433</v>
      </c>
      <c r="AB112" s="1023"/>
      <c r="AC112" s="1023"/>
      <c r="AD112" s="1023"/>
      <c r="AE112" s="1024"/>
      <c r="AF112" s="1025" t="s">
        <v>128</v>
      </c>
      <c r="AG112" s="1023"/>
      <c r="AH112" s="1023"/>
      <c r="AI112" s="1023"/>
      <c r="AJ112" s="1024"/>
      <c r="AK112" s="1025">
        <v>13367</v>
      </c>
      <c r="AL112" s="1023"/>
      <c r="AM112" s="1023"/>
      <c r="AN112" s="1023"/>
      <c r="AO112" s="1024"/>
      <c r="AP112" s="1026">
        <v>0</v>
      </c>
      <c r="AQ112" s="1027"/>
      <c r="AR112" s="1027"/>
      <c r="AS112" s="1027"/>
      <c r="AT112" s="1028"/>
      <c r="AU112" s="972"/>
      <c r="AV112" s="973"/>
      <c r="AW112" s="973"/>
      <c r="AX112" s="973"/>
      <c r="AY112" s="973"/>
      <c r="AZ112" s="986" t="s">
        <v>439</v>
      </c>
      <c r="BA112" s="987"/>
      <c r="BB112" s="987"/>
      <c r="BC112" s="987"/>
      <c r="BD112" s="987"/>
      <c r="BE112" s="987"/>
      <c r="BF112" s="987"/>
      <c r="BG112" s="987"/>
      <c r="BH112" s="987"/>
      <c r="BI112" s="987"/>
      <c r="BJ112" s="987"/>
      <c r="BK112" s="987"/>
      <c r="BL112" s="987"/>
      <c r="BM112" s="987"/>
      <c r="BN112" s="987"/>
      <c r="BO112" s="987"/>
      <c r="BP112" s="988"/>
      <c r="BQ112" s="989">
        <v>8838076</v>
      </c>
      <c r="BR112" s="990"/>
      <c r="BS112" s="990"/>
      <c r="BT112" s="990"/>
      <c r="BU112" s="990"/>
      <c r="BV112" s="990">
        <v>8186313</v>
      </c>
      <c r="BW112" s="990"/>
      <c r="BX112" s="990"/>
      <c r="BY112" s="990"/>
      <c r="BZ112" s="990"/>
      <c r="CA112" s="990">
        <v>8240656</v>
      </c>
      <c r="CB112" s="990"/>
      <c r="CC112" s="990"/>
      <c r="CD112" s="990"/>
      <c r="CE112" s="990"/>
      <c r="CF112" s="984">
        <v>21.6</v>
      </c>
      <c r="CG112" s="985"/>
      <c r="CH112" s="985"/>
      <c r="CI112" s="985"/>
      <c r="CJ112" s="985"/>
      <c r="CK112" s="1012"/>
      <c r="CL112" s="1013"/>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76258</v>
      </c>
      <c r="DH112" s="990"/>
      <c r="DI112" s="990"/>
      <c r="DJ112" s="990"/>
      <c r="DK112" s="990"/>
      <c r="DL112" s="990">
        <v>62757</v>
      </c>
      <c r="DM112" s="990"/>
      <c r="DN112" s="990"/>
      <c r="DO112" s="990"/>
      <c r="DP112" s="990"/>
      <c r="DQ112" s="990">
        <v>48581</v>
      </c>
      <c r="DR112" s="990"/>
      <c r="DS112" s="990"/>
      <c r="DT112" s="990"/>
      <c r="DU112" s="990"/>
      <c r="DV112" s="991">
        <v>0.1</v>
      </c>
      <c r="DW112" s="991"/>
      <c r="DX112" s="991"/>
      <c r="DY112" s="991"/>
      <c r="DZ112" s="992"/>
    </row>
    <row r="113" spans="1:130" s="226" customFormat="1" ht="26.25" customHeight="1" x14ac:dyDescent="0.15">
      <c r="A113" s="1018"/>
      <c r="B113" s="1019"/>
      <c r="C113" s="987" t="s">
        <v>441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990601</v>
      </c>
      <c r="AB113" s="1002"/>
      <c r="AC113" s="1002"/>
      <c r="AD113" s="1002"/>
      <c r="AE113" s="1003"/>
      <c r="AF113" s="1004">
        <v>1034122</v>
      </c>
      <c r="AG113" s="1002"/>
      <c r="AH113" s="1002"/>
      <c r="AI113" s="1002"/>
      <c r="AJ113" s="1003"/>
      <c r="AK113" s="1004">
        <v>1017647</v>
      </c>
      <c r="AL113" s="1002"/>
      <c r="AM113" s="1002"/>
      <c r="AN113" s="1002"/>
      <c r="AO113" s="1003"/>
      <c r="AP113" s="1005">
        <v>2.7</v>
      </c>
      <c r="AQ113" s="1006"/>
      <c r="AR113" s="1006"/>
      <c r="AS113" s="1006"/>
      <c r="AT113" s="1007"/>
      <c r="AU113" s="972"/>
      <c r="AV113" s="973"/>
      <c r="AW113" s="973"/>
      <c r="AX113" s="973"/>
      <c r="AY113" s="973"/>
      <c r="AZ113" s="986" t="s">
        <v>442</v>
      </c>
      <c r="BA113" s="987"/>
      <c r="BB113" s="987"/>
      <c r="BC113" s="987"/>
      <c r="BD113" s="987"/>
      <c r="BE113" s="987"/>
      <c r="BF113" s="987"/>
      <c r="BG113" s="987"/>
      <c r="BH113" s="987"/>
      <c r="BI113" s="987"/>
      <c r="BJ113" s="987"/>
      <c r="BK113" s="987"/>
      <c r="BL113" s="987"/>
      <c r="BM113" s="987"/>
      <c r="BN113" s="987"/>
      <c r="BO113" s="987"/>
      <c r="BP113" s="988"/>
      <c r="BQ113" s="989">
        <v>1464962</v>
      </c>
      <c r="BR113" s="990"/>
      <c r="BS113" s="990"/>
      <c r="BT113" s="990"/>
      <c r="BU113" s="990"/>
      <c r="BV113" s="990">
        <v>1818743</v>
      </c>
      <c r="BW113" s="990"/>
      <c r="BX113" s="990"/>
      <c r="BY113" s="990"/>
      <c r="BZ113" s="990"/>
      <c r="CA113" s="990">
        <v>1638330</v>
      </c>
      <c r="CB113" s="990"/>
      <c r="CC113" s="990"/>
      <c r="CD113" s="990"/>
      <c r="CE113" s="990"/>
      <c r="CF113" s="984">
        <v>4.3</v>
      </c>
      <c r="CG113" s="985"/>
      <c r="CH113" s="985"/>
      <c r="CI113" s="985"/>
      <c r="CJ113" s="985"/>
      <c r="CK113" s="1012"/>
      <c r="CL113" s="1013"/>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433</v>
      </c>
      <c r="DH113" s="1023"/>
      <c r="DI113" s="1023"/>
      <c r="DJ113" s="1023"/>
      <c r="DK113" s="1024"/>
      <c r="DL113" s="1025" t="s">
        <v>433</v>
      </c>
      <c r="DM113" s="1023"/>
      <c r="DN113" s="1023"/>
      <c r="DO113" s="1023"/>
      <c r="DP113" s="1024"/>
      <c r="DQ113" s="1025" t="s">
        <v>128</v>
      </c>
      <c r="DR113" s="1023"/>
      <c r="DS113" s="1023"/>
      <c r="DT113" s="1023"/>
      <c r="DU113" s="1024"/>
      <c r="DV113" s="1026" t="s">
        <v>434</v>
      </c>
      <c r="DW113" s="1027"/>
      <c r="DX113" s="1027"/>
      <c r="DY113" s="1027"/>
      <c r="DZ113" s="1028"/>
    </row>
    <row r="114" spans="1:130" s="226" customFormat="1" ht="26.25" customHeight="1" x14ac:dyDescent="0.15">
      <c r="A114" s="1018"/>
      <c r="B114" s="1019"/>
      <c r="C114" s="987" t="s">
        <v>444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214353</v>
      </c>
      <c r="AB114" s="1023"/>
      <c r="AC114" s="1023"/>
      <c r="AD114" s="1023"/>
      <c r="AE114" s="1024"/>
      <c r="AF114" s="1025">
        <v>204967</v>
      </c>
      <c r="AG114" s="1023"/>
      <c r="AH114" s="1023"/>
      <c r="AI114" s="1023"/>
      <c r="AJ114" s="1024"/>
      <c r="AK114" s="1025">
        <v>199935</v>
      </c>
      <c r="AL114" s="1023"/>
      <c r="AM114" s="1023"/>
      <c r="AN114" s="1023"/>
      <c r="AO114" s="1024"/>
      <c r="AP114" s="1026">
        <v>0.5</v>
      </c>
      <c r="AQ114" s="1027"/>
      <c r="AR114" s="1027"/>
      <c r="AS114" s="1027"/>
      <c r="AT114" s="1028"/>
      <c r="AU114" s="972"/>
      <c r="AV114" s="973"/>
      <c r="AW114" s="973"/>
      <c r="AX114" s="973"/>
      <c r="AY114" s="973"/>
      <c r="AZ114" s="986" t="s">
        <v>445</v>
      </c>
      <c r="BA114" s="987"/>
      <c r="BB114" s="987"/>
      <c r="BC114" s="987"/>
      <c r="BD114" s="987"/>
      <c r="BE114" s="987"/>
      <c r="BF114" s="987"/>
      <c r="BG114" s="987"/>
      <c r="BH114" s="987"/>
      <c r="BI114" s="987"/>
      <c r="BJ114" s="987"/>
      <c r="BK114" s="987"/>
      <c r="BL114" s="987"/>
      <c r="BM114" s="987"/>
      <c r="BN114" s="987"/>
      <c r="BO114" s="987"/>
      <c r="BP114" s="988"/>
      <c r="BQ114" s="989">
        <v>7672535</v>
      </c>
      <c r="BR114" s="990"/>
      <c r="BS114" s="990"/>
      <c r="BT114" s="990"/>
      <c r="BU114" s="990"/>
      <c r="BV114" s="990">
        <v>7720246</v>
      </c>
      <c r="BW114" s="990"/>
      <c r="BX114" s="990"/>
      <c r="BY114" s="990"/>
      <c r="BZ114" s="990"/>
      <c r="CA114" s="990">
        <v>7729572</v>
      </c>
      <c r="CB114" s="990"/>
      <c r="CC114" s="990"/>
      <c r="CD114" s="990"/>
      <c r="CE114" s="990"/>
      <c r="CF114" s="984">
        <v>20.3</v>
      </c>
      <c r="CG114" s="985"/>
      <c r="CH114" s="985"/>
      <c r="CI114" s="985"/>
      <c r="CJ114" s="985"/>
      <c r="CK114" s="1012"/>
      <c r="CL114" s="1013"/>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433</v>
      </c>
      <c r="DM114" s="1023"/>
      <c r="DN114" s="1023"/>
      <c r="DO114" s="1023"/>
      <c r="DP114" s="1024"/>
      <c r="DQ114" s="1025" t="s">
        <v>128</v>
      </c>
      <c r="DR114" s="1023"/>
      <c r="DS114" s="1023"/>
      <c r="DT114" s="1023"/>
      <c r="DU114" s="1024"/>
      <c r="DV114" s="1026" t="s">
        <v>433</v>
      </c>
      <c r="DW114" s="1027"/>
      <c r="DX114" s="1027"/>
      <c r="DY114" s="1027"/>
      <c r="DZ114" s="1028"/>
    </row>
    <row r="115" spans="1:130" s="226" customFormat="1" ht="26.25" customHeight="1" x14ac:dyDescent="0.15">
      <c r="A115" s="1018"/>
      <c r="B115" s="1019"/>
      <c r="C115" s="987" t="s">
        <v>447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531342</v>
      </c>
      <c r="AB115" s="1002"/>
      <c r="AC115" s="1002"/>
      <c r="AD115" s="1002"/>
      <c r="AE115" s="1003"/>
      <c r="AF115" s="1004">
        <v>674486</v>
      </c>
      <c r="AG115" s="1002"/>
      <c r="AH115" s="1002"/>
      <c r="AI115" s="1002"/>
      <c r="AJ115" s="1003"/>
      <c r="AK115" s="1004">
        <v>674360</v>
      </c>
      <c r="AL115" s="1002"/>
      <c r="AM115" s="1002"/>
      <c r="AN115" s="1002"/>
      <c r="AO115" s="1003"/>
      <c r="AP115" s="1005">
        <v>1.8</v>
      </c>
      <c r="AQ115" s="1006"/>
      <c r="AR115" s="1006"/>
      <c r="AS115" s="1006"/>
      <c r="AT115" s="1007"/>
      <c r="AU115" s="972"/>
      <c r="AV115" s="973"/>
      <c r="AW115" s="973"/>
      <c r="AX115" s="973"/>
      <c r="AY115" s="973"/>
      <c r="AZ115" s="986" t="s">
        <v>448</v>
      </c>
      <c r="BA115" s="987"/>
      <c r="BB115" s="987"/>
      <c r="BC115" s="987"/>
      <c r="BD115" s="987"/>
      <c r="BE115" s="987"/>
      <c r="BF115" s="987"/>
      <c r="BG115" s="987"/>
      <c r="BH115" s="987"/>
      <c r="BI115" s="987"/>
      <c r="BJ115" s="987"/>
      <c r="BK115" s="987"/>
      <c r="BL115" s="987"/>
      <c r="BM115" s="987"/>
      <c r="BN115" s="987"/>
      <c r="BO115" s="987"/>
      <c r="BP115" s="988"/>
      <c r="BQ115" s="989" t="s">
        <v>433</v>
      </c>
      <c r="BR115" s="990"/>
      <c r="BS115" s="990"/>
      <c r="BT115" s="990"/>
      <c r="BU115" s="990"/>
      <c r="BV115" s="990" t="s">
        <v>434</v>
      </c>
      <c r="BW115" s="990"/>
      <c r="BX115" s="990"/>
      <c r="BY115" s="990"/>
      <c r="BZ115" s="990"/>
      <c r="CA115" s="990" t="s">
        <v>433</v>
      </c>
      <c r="CB115" s="990"/>
      <c r="CC115" s="990"/>
      <c r="CD115" s="990"/>
      <c r="CE115" s="990"/>
      <c r="CF115" s="984" t="s">
        <v>128</v>
      </c>
      <c r="CG115" s="985"/>
      <c r="CH115" s="985"/>
      <c r="CI115" s="985"/>
      <c r="CJ115" s="985"/>
      <c r="CK115" s="1012"/>
      <c r="CL115" s="1013"/>
      <c r="CM115" s="986" t="s">
        <v>449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93299</v>
      </c>
      <c r="DH115" s="1023"/>
      <c r="DI115" s="1023"/>
      <c r="DJ115" s="1023"/>
      <c r="DK115" s="1024"/>
      <c r="DL115" s="1025">
        <v>93756</v>
      </c>
      <c r="DM115" s="1023"/>
      <c r="DN115" s="1023"/>
      <c r="DO115" s="1023"/>
      <c r="DP115" s="1024"/>
      <c r="DQ115" s="1025">
        <v>92987</v>
      </c>
      <c r="DR115" s="1023"/>
      <c r="DS115" s="1023"/>
      <c r="DT115" s="1023"/>
      <c r="DU115" s="1024"/>
      <c r="DV115" s="1026">
        <v>0.2</v>
      </c>
      <c r="DW115" s="1027"/>
      <c r="DX115" s="1027"/>
      <c r="DY115" s="1027"/>
      <c r="DZ115" s="1028"/>
    </row>
    <row r="116" spans="1:130" s="226" customFormat="1" ht="26.25" customHeight="1" x14ac:dyDescent="0.15">
      <c r="A116" s="1020"/>
      <c r="B116" s="1021"/>
      <c r="C116" s="1029" t="s">
        <v>450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105</v>
      </c>
      <c r="AB116" s="1023"/>
      <c r="AC116" s="1023"/>
      <c r="AD116" s="1023"/>
      <c r="AE116" s="1024"/>
      <c r="AF116" s="1025">
        <v>80</v>
      </c>
      <c r="AG116" s="1023"/>
      <c r="AH116" s="1023"/>
      <c r="AI116" s="1023"/>
      <c r="AJ116" s="1024"/>
      <c r="AK116" s="1025" t="s">
        <v>433</v>
      </c>
      <c r="AL116" s="1023"/>
      <c r="AM116" s="1023"/>
      <c r="AN116" s="1023"/>
      <c r="AO116" s="1024"/>
      <c r="AP116" s="1026" t="s">
        <v>128</v>
      </c>
      <c r="AQ116" s="1027"/>
      <c r="AR116" s="1027"/>
      <c r="AS116" s="1027"/>
      <c r="AT116" s="1028"/>
      <c r="AU116" s="972"/>
      <c r="AV116" s="973"/>
      <c r="AW116" s="973"/>
      <c r="AX116" s="973"/>
      <c r="AY116" s="973"/>
      <c r="AZ116" s="1031" t="s">
        <v>451</v>
      </c>
      <c r="BA116" s="1032"/>
      <c r="BB116" s="1032"/>
      <c r="BC116" s="1032"/>
      <c r="BD116" s="1032"/>
      <c r="BE116" s="1032"/>
      <c r="BF116" s="1032"/>
      <c r="BG116" s="1032"/>
      <c r="BH116" s="1032"/>
      <c r="BI116" s="1032"/>
      <c r="BJ116" s="1032"/>
      <c r="BK116" s="1032"/>
      <c r="BL116" s="1032"/>
      <c r="BM116" s="1032"/>
      <c r="BN116" s="1032"/>
      <c r="BO116" s="1032"/>
      <c r="BP116" s="1033"/>
      <c r="BQ116" s="989" t="s">
        <v>433</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1122737</v>
      </c>
      <c r="DH116" s="1023"/>
      <c r="DI116" s="1023"/>
      <c r="DJ116" s="1023"/>
      <c r="DK116" s="1024"/>
      <c r="DL116" s="1025">
        <v>1002881</v>
      </c>
      <c r="DM116" s="1023"/>
      <c r="DN116" s="1023"/>
      <c r="DO116" s="1023"/>
      <c r="DP116" s="1024"/>
      <c r="DQ116" s="1025">
        <v>882954</v>
      </c>
      <c r="DR116" s="1023"/>
      <c r="DS116" s="1023"/>
      <c r="DT116" s="1023"/>
      <c r="DU116" s="1024"/>
      <c r="DV116" s="1026">
        <v>2.2999999999999998</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453</v>
      </c>
      <c r="Z117" s="958"/>
      <c r="AA117" s="1042">
        <v>10598136</v>
      </c>
      <c r="AB117" s="1043"/>
      <c r="AC117" s="1043"/>
      <c r="AD117" s="1043"/>
      <c r="AE117" s="1044"/>
      <c r="AF117" s="1045">
        <v>10400951</v>
      </c>
      <c r="AG117" s="1043"/>
      <c r="AH117" s="1043"/>
      <c r="AI117" s="1043"/>
      <c r="AJ117" s="1044"/>
      <c r="AK117" s="1045">
        <v>10240409</v>
      </c>
      <c r="AL117" s="1043"/>
      <c r="AM117" s="1043"/>
      <c r="AN117" s="1043"/>
      <c r="AO117" s="1044"/>
      <c r="AP117" s="1046"/>
      <c r="AQ117" s="1047"/>
      <c r="AR117" s="1047"/>
      <c r="AS117" s="1047"/>
      <c r="AT117" s="1048"/>
      <c r="AU117" s="972"/>
      <c r="AV117" s="973"/>
      <c r="AW117" s="973"/>
      <c r="AX117" s="973"/>
      <c r="AY117" s="973"/>
      <c r="AZ117" s="1038" t="s">
        <v>454</v>
      </c>
      <c r="BA117" s="1039"/>
      <c r="BB117" s="1039"/>
      <c r="BC117" s="1039"/>
      <c r="BD117" s="1039"/>
      <c r="BE117" s="1039"/>
      <c r="BF117" s="1039"/>
      <c r="BG117" s="1039"/>
      <c r="BH117" s="1039"/>
      <c r="BI117" s="1039"/>
      <c r="BJ117" s="1039"/>
      <c r="BK117" s="1039"/>
      <c r="BL117" s="1039"/>
      <c r="BM117" s="1039"/>
      <c r="BN117" s="1039"/>
      <c r="BO117" s="1039"/>
      <c r="BP117" s="1040"/>
      <c r="BQ117" s="989" t="s">
        <v>433</v>
      </c>
      <c r="BR117" s="990"/>
      <c r="BS117" s="990"/>
      <c r="BT117" s="990"/>
      <c r="BU117" s="990"/>
      <c r="BV117" s="990" t="s">
        <v>128</v>
      </c>
      <c r="BW117" s="990"/>
      <c r="BX117" s="990"/>
      <c r="BY117" s="990"/>
      <c r="BZ117" s="990"/>
      <c r="CA117" s="990" t="s">
        <v>433</v>
      </c>
      <c r="CB117" s="990"/>
      <c r="CC117" s="990"/>
      <c r="CD117" s="990"/>
      <c r="CE117" s="990"/>
      <c r="CF117" s="984" t="s">
        <v>128</v>
      </c>
      <c r="CG117" s="985"/>
      <c r="CH117" s="985"/>
      <c r="CI117" s="985"/>
      <c r="CJ117" s="985"/>
      <c r="CK117" s="1012"/>
      <c r="CL117" s="1013"/>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433</v>
      </c>
      <c r="DH117" s="1023"/>
      <c r="DI117" s="1023"/>
      <c r="DJ117" s="1023"/>
      <c r="DK117" s="1024"/>
      <c r="DL117" s="1025" t="s">
        <v>433</v>
      </c>
      <c r="DM117" s="1023"/>
      <c r="DN117" s="1023"/>
      <c r="DO117" s="1023"/>
      <c r="DP117" s="1024"/>
      <c r="DQ117" s="1025" t="s">
        <v>433</v>
      </c>
      <c r="DR117" s="1023"/>
      <c r="DS117" s="1023"/>
      <c r="DT117" s="1023"/>
      <c r="DU117" s="1024"/>
      <c r="DV117" s="1026" t="s">
        <v>433</v>
      </c>
      <c r="DW117" s="1027"/>
      <c r="DX117" s="1027"/>
      <c r="DY117" s="1027"/>
      <c r="DZ117" s="1028"/>
    </row>
    <row r="118" spans="1:130" s="226" customFormat="1" ht="26.25" customHeight="1" x14ac:dyDescent="0.15">
      <c r="A118" s="976" t="s">
        <v>427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424</v>
      </c>
      <c r="AB118" s="957"/>
      <c r="AC118" s="957"/>
      <c r="AD118" s="957"/>
      <c r="AE118" s="958"/>
      <c r="AF118" s="956" t="s">
        <v>425</v>
      </c>
      <c r="AG118" s="957"/>
      <c r="AH118" s="957"/>
      <c r="AI118" s="957"/>
      <c r="AJ118" s="958"/>
      <c r="AK118" s="956" t="s">
        <v>304</v>
      </c>
      <c r="AL118" s="957"/>
      <c r="AM118" s="957"/>
      <c r="AN118" s="957"/>
      <c r="AO118" s="958"/>
      <c r="AP118" s="1034" t="s">
        <v>426</v>
      </c>
      <c r="AQ118" s="1035"/>
      <c r="AR118" s="1035"/>
      <c r="AS118" s="1035"/>
      <c r="AT118" s="1036"/>
      <c r="AU118" s="972"/>
      <c r="AV118" s="973"/>
      <c r="AW118" s="973"/>
      <c r="AX118" s="973"/>
      <c r="AY118" s="973"/>
      <c r="AZ118" s="1037" t="s">
        <v>456</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433</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433</v>
      </c>
      <c r="DR118" s="1023"/>
      <c r="DS118" s="1023"/>
      <c r="DT118" s="1023"/>
      <c r="DU118" s="1024"/>
      <c r="DV118" s="1026" t="s">
        <v>128</v>
      </c>
      <c r="DW118" s="1027"/>
      <c r="DX118" s="1027"/>
      <c r="DY118" s="1027"/>
      <c r="DZ118" s="1028"/>
    </row>
    <row r="119" spans="1:130" s="226" customFormat="1" ht="26.25" customHeight="1" x14ac:dyDescent="0.15">
      <c r="A119" s="1120" t="s">
        <v>430</v>
      </c>
      <c r="B119" s="1011"/>
      <c r="C119" s="993" t="s">
        <v>431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77059</v>
      </c>
      <c r="AB119" s="964"/>
      <c r="AC119" s="964"/>
      <c r="AD119" s="964"/>
      <c r="AE119" s="965"/>
      <c r="AF119" s="966">
        <v>306584</v>
      </c>
      <c r="AG119" s="964"/>
      <c r="AH119" s="964"/>
      <c r="AI119" s="964"/>
      <c r="AJ119" s="965"/>
      <c r="AK119" s="966">
        <v>319498</v>
      </c>
      <c r="AL119" s="964"/>
      <c r="AM119" s="964"/>
      <c r="AN119" s="964"/>
      <c r="AO119" s="965"/>
      <c r="AP119" s="967">
        <v>0.8</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458</v>
      </c>
      <c r="BP119" s="1069"/>
      <c r="BQ119" s="1063">
        <v>110961665</v>
      </c>
      <c r="BR119" s="1064"/>
      <c r="BS119" s="1064"/>
      <c r="BT119" s="1064"/>
      <c r="BU119" s="1064"/>
      <c r="BV119" s="1064">
        <v>108182217</v>
      </c>
      <c r="BW119" s="1064"/>
      <c r="BX119" s="1064"/>
      <c r="BY119" s="1064"/>
      <c r="BZ119" s="1064"/>
      <c r="CA119" s="1064">
        <v>103483490</v>
      </c>
      <c r="CB119" s="1064"/>
      <c r="CC119" s="1064"/>
      <c r="CD119" s="1064"/>
      <c r="CE119" s="1064"/>
      <c r="CF119" s="1065"/>
      <c r="CG119" s="1066"/>
      <c r="CH119" s="1066"/>
      <c r="CI119" s="1066"/>
      <c r="CJ119" s="1067"/>
      <c r="CK119" s="1014"/>
      <c r="CL119" s="1015"/>
      <c r="CM119" s="1037" t="s">
        <v>459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1201908</v>
      </c>
      <c r="DH119" s="1050"/>
      <c r="DI119" s="1050"/>
      <c r="DJ119" s="1050"/>
      <c r="DK119" s="1051"/>
      <c r="DL119" s="1049">
        <v>990871</v>
      </c>
      <c r="DM119" s="1050"/>
      <c r="DN119" s="1050"/>
      <c r="DO119" s="1050"/>
      <c r="DP119" s="1051"/>
      <c r="DQ119" s="1049">
        <v>807276</v>
      </c>
      <c r="DR119" s="1050"/>
      <c r="DS119" s="1050"/>
      <c r="DT119" s="1050"/>
      <c r="DU119" s="1051"/>
      <c r="DV119" s="1052">
        <v>2.1</v>
      </c>
      <c r="DW119" s="1053"/>
      <c r="DX119" s="1053"/>
      <c r="DY119" s="1053"/>
      <c r="DZ119" s="1054"/>
    </row>
    <row r="120" spans="1:130" s="226" customFormat="1" ht="26.25" customHeight="1" x14ac:dyDescent="0.15">
      <c r="A120" s="1121"/>
      <c r="B120" s="1013"/>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433</v>
      </c>
      <c r="AB120" s="1023"/>
      <c r="AC120" s="1023"/>
      <c r="AD120" s="1023"/>
      <c r="AE120" s="1024"/>
      <c r="AF120" s="1025" t="s">
        <v>128</v>
      </c>
      <c r="AG120" s="1023"/>
      <c r="AH120" s="1023"/>
      <c r="AI120" s="1023"/>
      <c r="AJ120" s="1024"/>
      <c r="AK120" s="1025" t="s">
        <v>433</v>
      </c>
      <c r="AL120" s="1023"/>
      <c r="AM120" s="1023"/>
      <c r="AN120" s="1023"/>
      <c r="AO120" s="1024"/>
      <c r="AP120" s="1026" t="s">
        <v>128</v>
      </c>
      <c r="AQ120" s="1027"/>
      <c r="AR120" s="1027"/>
      <c r="AS120" s="1027"/>
      <c r="AT120" s="1028"/>
      <c r="AU120" s="1055" t="s">
        <v>460</v>
      </c>
      <c r="AV120" s="1056"/>
      <c r="AW120" s="1056"/>
      <c r="AX120" s="1056"/>
      <c r="AY120" s="1057"/>
      <c r="AZ120" s="993" t="s">
        <v>461</v>
      </c>
      <c r="BA120" s="961"/>
      <c r="BB120" s="961"/>
      <c r="BC120" s="961"/>
      <c r="BD120" s="961"/>
      <c r="BE120" s="961"/>
      <c r="BF120" s="961"/>
      <c r="BG120" s="961"/>
      <c r="BH120" s="961"/>
      <c r="BI120" s="961"/>
      <c r="BJ120" s="961"/>
      <c r="BK120" s="961"/>
      <c r="BL120" s="961"/>
      <c r="BM120" s="961"/>
      <c r="BN120" s="961"/>
      <c r="BO120" s="961"/>
      <c r="BP120" s="962"/>
      <c r="BQ120" s="994">
        <v>9134742</v>
      </c>
      <c r="BR120" s="995"/>
      <c r="BS120" s="995"/>
      <c r="BT120" s="995"/>
      <c r="BU120" s="995"/>
      <c r="BV120" s="995">
        <v>10749916</v>
      </c>
      <c r="BW120" s="995"/>
      <c r="BX120" s="995"/>
      <c r="BY120" s="995"/>
      <c r="BZ120" s="995"/>
      <c r="CA120" s="995">
        <v>13051710</v>
      </c>
      <c r="CB120" s="995"/>
      <c r="CC120" s="995"/>
      <c r="CD120" s="995"/>
      <c r="CE120" s="995"/>
      <c r="CF120" s="1008">
        <v>34.299999999999997</v>
      </c>
      <c r="CG120" s="1009"/>
      <c r="CH120" s="1009"/>
      <c r="CI120" s="1009"/>
      <c r="CJ120" s="1009"/>
      <c r="CK120" s="1070" t="s">
        <v>462</v>
      </c>
      <c r="CL120" s="1071"/>
      <c r="CM120" s="1071"/>
      <c r="CN120" s="1071"/>
      <c r="CO120" s="1072"/>
      <c r="CP120" s="1078" t="s">
        <v>409</v>
      </c>
      <c r="CQ120" s="1079"/>
      <c r="CR120" s="1079"/>
      <c r="CS120" s="1079"/>
      <c r="CT120" s="1079"/>
      <c r="CU120" s="1079"/>
      <c r="CV120" s="1079"/>
      <c r="CW120" s="1079"/>
      <c r="CX120" s="1079"/>
      <c r="CY120" s="1079"/>
      <c r="CZ120" s="1079"/>
      <c r="DA120" s="1079"/>
      <c r="DB120" s="1079"/>
      <c r="DC120" s="1079"/>
      <c r="DD120" s="1079"/>
      <c r="DE120" s="1079"/>
      <c r="DF120" s="1080"/>
      <c r="DG120" s="994">
        <v>7989991</v>
      </c>
      <c r="DH120" s="995"/>
      <c r="DI120" s="995"/>
      <c r="DJ120" s="995"/>
      <c r="DK120" s="995"/>
      <c r="DL120" s="995">
        <v>8072556</v>
      </c>
      <c r="DM120" s="995"/>
      <c r="DN120" s="995"/>
      <c r="DO120" s="995"/>
      <c r="DP120" s="995"/>
      <c r="DQ120" s="995">
        <v>8122241</v>
      </c>
      <c r="DR120" s="995"/>
      <c r="DS120" s="995"/>
      <c r="DT120" s="995"/>
      <c r="DU120" s="995"/>
      <c r="DV120" s="996">
        <v>21.3</v>
      </c>
      <c r="DW120" s="996"/>
      <c r="DX120" s="996"/>
      <c r="DY120" s="996"/>
      <c r="DZ120" s="997"/>
    </row>
    <row r="121" spans="1:130" s="226" customFormat="1" ht="26.25" customHeight="1" x14ac:dyDescent="0.15">
      <c r="A121" s="1121"/>
      <c r="B121" s="1013"/>
      <c r="C121" s="1038" t="s">
        <v>463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17314</v>
      </c>
      <c r="AB121" s="1023"/>
      <c r="AC121" s="1023"/>
      <c r="AD121" s="1023"/>
      <c r="AE121" s="1024"/>
      <c r="AF121" s="1025">
        <v>17314</v>
      </c>
      <c r="AG121" s="1023"/>
      <c r="AH121" s="1023"/>
      <c r="AI121" s="1023"/>
      <c r="AJ121" s="1024"/>
      <c r="AK121" s="1025">
        <v>17314</v>
      </c>
      <c r="AL121" s="1023"/>
      <c r="AM121" s="1023"/>
      <c r="AN121" s="1023"/>
      <c r="AO121" s="1024"/>
      <c r="AP121" s="1026">
        <v>0</v>
      </c>
      <c r="AQ121" s="1027"/>
      <c r="AR121" s="1027"/>
      <c r="AS121" s="1027"/>
      <c r="AT121" s="1028"/>
      <c r="AU121" s="1058"/>
      <c r="AV121" s="1059"/>
      <c r="AW121" s="1059"/>
      <c r="AX121" s="1059"/>
      <c r="AY121" s="1060"/>
      <c r="AZ121" s="986" t="s">
        <v>464</v>
      </c>
      <c r="BA121" s="987"/>
      <c r="BB121" s="987"/>
      <c r="BC121" s="987"/>
      <c r="BD121" s="987"/>
      <c r="BE121" s="987"/>
      <c r="BF121" s="987"/>
      <c r="BG121" s="987"/>
      <c r="BH121" s="987"/>
      <c r="BI121" s="987"/>
      <c r="BJ121" s="987"/>
      <c r="BK121" s="987"/>
      <c r="BL121" s="987"/>
      <c r="BM121" s="987"/>
      <c r="BN121" s="987"/>
      <c r="BO121" s="987"/>
      <c r="BP121" s="988"/>
      <c r="BQ121" s="989">
        <v>20878850</v>
      </c>
      <c r="BR121" s="990"/>
      <c r="BS121" s="990"/>
      <c r="BT121" s="990"/>
      <c r="BU121" s="990"/>
      <c r="BV121" s="990">
        <v>20011219</v>
      </c>
      <c r="BW121" s="990"/>
      <c r="BX121" s="990"/>
      <c r="BY121" s="990"/>
      <c r="BZ121" s="990"/>
      <c r="CA121" s="990">
        <v>19652166</v>
      </c>
      <c r="CB121" s="990"/>
      <c r="CC121" s="990"/>
      <c r="CD121" s="990"/>
      <c r="CE121" s="990"/>
      <c r="CF121" s="984">
        <v>51.6</v>
      </c>
      <c r="CG121" s="985"/>
      <c r="CH121" s="985"/>
      <c r="CI121" s="985"/>
      <c r="CJ121" s="985"/>
      <c r="CK121" s="1073"/>
      <c r="CL121" s="1074"/>
      <c r="CM121" s="1074"/>
      <c r="CN121" s="1074"/>
      <c r="CO121" s="1075"/>
      <c r="CP121" s="1083" t="s">
        <v>407</v>
      </c>
      <c r="CQ121" s="1084"/>
      <c r="CR121" s="1084"/>
      <c r="CS121" s="1084"/>
      <c r="CT121" s="1084"/>
      <c r="CU121" s="1084"/>
      <c r="CV121" s="1084"/>
      <c r="CW121" s="1084"/>
      <c r="CX121" s="1084"/>
      <c r="CY121" s="1084"/>
      <c r="CZ121" s="1084"/>
      <c r="DA121" s="1084"/>
      <c r="DB121" s="1084"/>
      <c r="DC121" s="1084"/>
      <c r="DD121" s="1084"/>
      <c r="DE121" s="1084"/>
      <c r="DF121" s="1085"/>
      <c r="DG121" s="989">
        <v>52048</v>
      </c>
      <c r="DH121" s="990"/>
      <c r="DI121" s="990"/>
      <c r="DJ121" s="990"/>
      <c r="DK121" s="990"/>
      <c r="DL121" s="990">
        <v>86534</v>
      </c>
      <c r="DM121" s="990"/>
      <c r="DN121" s="990"/>
      <c r="DO121" s="990"/>
      <c r="DP121" s="990"/>
      <c r="DQ121" s="990">
        <v>118415</v>
      </c>
      <c r="DR121" s="990"/>
      <c r="DS121" s="990"/>
      <c r="DT121" s="990"/>
      <c r="DU121" s="990"/>
      <c r="DV121" s="991">
        <v>0.3</v>
      </c>
      <c r="DW121" s="991"/>
      <c r="DX121" s="991"/>
      <c r="DY121" s="991"/>
      <c r="DZ121" s="992"/>
    </row>
    <row r="122" spans="1:130" s="226" customFormat="1" ht="26.25" customHeight="1" x14ac:dyDescent="0.15">
      <c r="A122" s="1121"/>
      <c r="B122" s="1013"/>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433</v>
      </c>
      <c r="AQ122" s="1027"/>
      <c r="AR122" s="1027"/>
      <c r="AS122" s="1027"/>
      <c r="AT122" s="1028"/>
      <c r="AU122" s="1058"/>
      <c r="AV122" s="1059"/>
      <c r="AW122" s="1059"/>
      <c r="AX122" s="1059"/>
      <c r="AY122" s="1060"/>
      <c r="AZ122" s="1037" t="s">
        <v>465</v>
      </c>
      <c r="BA122" s="1029"/>
      <c r="BB122" s="1029"/>
      <c r="BC122" s="1029"/>
      <c r="BD122" s="1029"/>
      <c r="BE122" s="1029"/>
      <c r="BF122" s="1029"/>
      <c r="BG122" s="1029"/>
      <c r="BH122" s="1029"/>
      <c r="BI122" s="1029"/>
      <c r="BJ122" s="1029"/>
      <c r="BK122" s="1029"/>
      <c r="BL122" s="1029"/>
      <c r="BM122" s="1029"/>
      <c r="BN122" s="1029"/>
      <c r="BO122" s="1029"/>
      <c r="BP122" s="1030"/>
      <c r="BQ122" s="1063">
        <v>51377377</v>
      </c>
      <c r="BR122" s="1064"/>
      <c r="BS122" s="1064"/>
      <c r="BT122" s="1064"/>
      <c r="BU122" s="1064"/>
      <c r="BV122" s="1064">
        <v>51640853</v>
      </c>
      <c r="BW122" s="1064"/>
      <c r="BX122" s="1064"/>
      <c r="BY122" s="1064"/>
      <c r="BZ122" s="1064"/>
      <c r="CA122" s="1064">
        <v>50055270</v>
      </c>
      <c r="CB122" s="1064"/>
      <c r="CC122" s="1064"/>
      <c r="CD122" s="1064"/>
      <c r="CE122" s="1064"/>
      <c r="CF122" s="1081">
        <v>131.4</v>
      </c>
      <c r="CG122" s="1082"/>
      <c r="CH122" s="1082"/>
      <c r="CI122" s="1082"/>
      <c r="CJ122" s="1082"/>
      <c r="CK122" s="1073"/>
      <c r="CL122" s="1074"/>
      <c r="CM122" s="1074"/>
      <c r="CN122" s="1074"/>
      <c r="CO122" s="1075"/>
      <c r="CP122" s="1083" t="s">
        <v>405</v>
      </c>
      <c r="CQ122" s="1084"/>
      <c r="CR122" s="1084"/>
      <c r="CS122" s="1084"/>
      <c r="CT122" s="1084"/>
      <c r="CU122" s="1084"/>
      <c r="CV122" s="1084"/>
      <c r="CW122" s="1084"/>
      <c r="CX122" s="1084"/>
      <c r="CY122" s="1084"/>
      <c r="CZ122" s="1084"/>
      <c r="DA122" s="1084"/>
      <c r="DB122" s="1084"/>
      <c r="DC122" s="1084"/>
      <c r="DD122" s="1084"/>
      <c r="DE122" s="1084"/>
      <c r="DF122" s="1085"/>
      <c r="DG122" s="989" t="s">
        <v>128</v>
      </c>
      <c r="DH122" s="990"/>
      <c r="DI122" s="990"/>
      <c r="DJ122" s="990"/>
      <c r="DK122" s="990"/>
      <c r="DL122" s="990" t="s">
        <v>128</v>
      </c>
      <c r="DM122" s="990"/>
      <c r="DN122" s="990"/>
      <c r="DO122" s="990"/>
      <c r="DP122" s="990"/>
      <c r="DQ122" s="990" t="s">
        <v>128</v>
      </c>
      <c r="DR122" s="990"/>
      <c r="DS122" s="990"/>
      <c r="DT122" s="990"/>
      <c r="DU122" s="990"/>
      <c r="DV122" s="991" t="s">
        <v>128</v>
      </c>
      <c r="DW122" s="991"/>
      <c r="DX122" s="991"/>
      <c r="DY122" s="991"/>
      <c r="DZ122" s="992"/>
    </row>
    <row r="123" spans="1:130" s="226" customFormat="1" ht="26.25" customHeight="1" x14ac:dyDescent="0.15">
      <c r="A123" s="1121"/>
      <c r="B123" s="1013"/>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140024</v>
      </c>
      <c r="AB123" s="1023"/>
      <c r="AC123" s="1023"/>
      <c r="AD123" s="1023"/>
      <c r="AE123" s="1024"/>
      <c r="AF123" s="1025">
        <v>131819</v>
      </c>
      <c r="AG123" s="1023"/>
      <c r="AH123" s="1023"/>
      <c r="AI123" s="1023"/>
      <c r="AJ123" s="1024"/>
      <c r="AK123" s="1025">
        <v>130401</v>
      </c>
      <c r="AL123" s="1023"/>
      <c r="AM123" s="1023"/>
      <c r="AN123" s="1023"/>
      <c r="AO123" s="1024"/>
      <c r="AP123" s="1026">
        <v>0.3</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466</v>
      </c>
      <c r="BP123" s="1069"/>
      <c r="BQ123" s="1127">
        <v>81390969</v>
      </c>
      <c r="BR123" s="1128"/>
      <c r="BS123" s="1128"/>
      <c r="BT123" s="1128"/>
      <c r="BU123" s="1128"/>
      <c r="BV123" s="1128">
        <v>82401988</v>
      </c>
      <c r="BW123" s="1128"/>
      <c r="BX123" s="1128"/>
      <c r="BY123" s="1128"/>
      <c r="BZ123" s="1128"/>
      <c r="CA123" s="1128">
        <v>82759146</v>
      </c>
      <c r="CB123" s="1128"/>
      <c r="CC123" s="1128"/>
      <c r="CD123" s="1128"/>
      <c r="CE123" s="1128"/>
      <c r="CF123" s="1065"/>
      <c r="CG123" s="1066"/>
      <c r="CH123" s="1066"/>
      <c r="CI123" s="1066"/>
      <c r="CJ123" s="1067"/>
      <c r="CK123" s="1073"/>
      <c r="CL123" s="1074"/>
      <c r="CM123" s="1074"/>
      <c r="CN123" s="1074"/>
      <c r="CO123" s="1075"/>
      <c r="CP123" s="1083" t="s">
        <v>404</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433</v>
      </c>
      <c r="DR123" s="1023"/>
      <c r="DS123" s="1023"/>
      <c r="DT123" s="1023"/>
      <c r="DU123" s="1024"/>
      <c r="DV123" s="1026" t="s">
        <v>128</v>
      </c>
      <c r="DW123" s="1027"/>
      <c r="DX123" s="1027"/>
      <c r="DY123" s="1027"/>
      <c r="DZ123" s="1028"/>
    </row>
    <row r="124" spans="1:130" s="226" customFormat="1" ht="26.25" customHeight="1" thickBot="1" x14ac:dyDescent="0.2">
      <c r="A124" s="1121"/>
      <c r="B124" s="1013"/>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433</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467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82.3</v>
      </c>
      <c r="BR124" s="1091"/>
      <c r="BS124" s="1091"/>
      <c r="BT124" s="1091"/>
      <c r="BU124" s="1091"/>
      <c r="BV124" s="1091">
        <v>70.2</v>
      </c>
      <c r="BW124" s="1091"/>
      <c r="BX124" s="1091"/>
      <c r="BY124" s="1091"/>
      <c r="BZ124" s="1091"/>
      <c r="CA124" s="1091">
        <v>54.4</v>
      </c>
      <c r="CB124" s="1091"/>
      <c r="CC124" s="1091"/>
      <c r="CD124" s="1091"/>
      <c r="CE124" s="1091"/>
      <c r="CF124" s="1092"/>
      <c r="CG124" s="1093"/>
      <c r="CH124" s="1093"/>
      <c r="CI124" s="1093"/>
      <c r="CJ124" s="1094"/>
      <c r="CK124" s="1076"/>
      <c r="CL124" s="1076"/>
      <c r="CM124" s="1076"/>
      <c r="CN124" s="1076"/>
      <c r="CO124" s="1077"/>
      <c r="CP124" s="1083" t="s">
        <v>468</v>
      </c>
      <c r="CQ124" s="1084"/>
      <c r="CR124" s="1084"/>
      <c r="CS124" s="1084"/>
      <c r="CT124" s="1084"/>
      <c r="CU124" s="1084"/>
      <c r="CV124" s="1084"/>
      <c r="CW124" s="1084"/>
      <c r="CX124" s="1084"/>
      <c r="CY124" s="1084"/>
      <c r="CZ124" s="1084"/>
      <c r="DA124" s="1084"/>
      <c r="DB124" s="1084"/>
      <c r="DC124" s="1084"/>
      <c r="DD124" s="1084"/>
      <c r="DE124" s="1084"/>
      <c r="DF124" s="1085"/>
      <c r="DG124" s="1068">
        <v>796037</v>
      </c>
      <c r="DH124" s="1050"/>
      <c r="DI124" s="1050"/>
      <c r="DJ124" s="1050"/>
      <c r="DK124" s="1051"/>
      <c r="DL124" s="1049">
        <v>27223</v>
      </c>
      <c r="DM124" s="1050"/>
      <c r="DN124" s="1050"/>
      <c r="DO124" s="1050"/>
      <c r="DP124" s="1051"/>
      <c r="DQ124" s="1049" t="s">
        <v>128</v>
      </c>
      <c r="DR124" s="1050"/>
      <c r="DS124" s="1050"/>
      <c r="DT124" s="1050"/>
      <c r="DU124" s="1051"/>
      <c r="DV124" s="1052" t="s">
        <v>128</v>
      </c>
      <c r="DW124" s="1053"/>
      <c r="DX124" s="1053"/>
      <c r="DY124" s="1053"/>
      <c r="DZ124" s="1054"/>
    </row>
    <row r="125" spans="1:130" s="226" customFormat="1" ht="26.25" customHeight="1" x14ac:dyDescent="0.15">
      <c r="A125" s="1121"/>
      <c r="B125" s="1013"/>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128</v>
      </c>
      <c r="AL125" s="1023"/>
      <c r="AM125" s="1023"/>
      <c r="AN125" s="1023"/>
      <c r="AO125" s="1024"/>
      <c r="AP125" s="1026" t="s">
        <v>469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470</v>
      </c>
      <c r="CL125" s="1071"/>
      <c r="CM125" s="1071"/>
      <c r="CN125" s="1071"/>
      <c r="CO125" s="1072"/>
      <c r="CP125" s="993" t="s">
        <v>471</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469</v>
      </c>
      <c r="DW125" s="996"/>
      <c r="DX125" s="996"/>
      <c r="DY125" s="996"/>
      <c r="DZ125" s="997"/>
    </row>
    <row r="126" spans="1:130" s="226" customFormat="1" ht="26.25" customHeight="1" thickBot="1" x14ac:dyDescent="0.2">
      <c r="A126" s="1121"/>
      <c r="B126" s="1013"/>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294984</v>
      </c>
      <c r="AB126" s="1023"/>
      <c r="AC126" s="1023"/>
      <c r="AD126" s="1023"/>
      <c r="AE126" s="1024"/>
      <c r="AF126" s="1025">
        <v>217212</v>
      </c>
      <c r="AG126" s="1023"/>
      <c r="AH126" s="1023"/>
      <c r="AI126" s="1023"/>
      <c r="AJ126" s="1024"/>
      <c r="AK126" s="1025">
        <v>205926</v>
      </c>
      <c r="AL126" s="1023"/>
      <c r="AM126" s="1023"/>
      <c r="AN126" s="1023"/>
      <c r="AO126" s="1024"/>
      <c r="AP126" s="1026">
        <v>0.5</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472</v>
      </c>
      <c r="CQ126" s="987"/>
      <c r="CR126" s="987"/>
      <c r="CS126" s="987"/>
      <c r="CT126" s="987"/>
      <c r="CU126" s="987"/>
      <c r="CV126" s="987"/>
      <c r="CW126" s="987"/>
      <c r="CX126" s="987"/>
      <c r="CY126" s="987"/>
      <c r="CZ126" s="987"/>
      <c r="DA126" s="987"/>
      <c r="DB126" s="987"/>
      <c r="DC126" s="987"/>
      <c r="DD126" s="987"/>
      <c r="DE126" s="987"/>
      <c r="DF126" s="988"/>
      <c r="DG126" s="989" t="s">
        <v>473</v>
      </c>
      <c r="DH126" s="990"/>
      <c r="DI126" s="990"/>
      <c r="DJ126" s="990"/>
      <c r="DK126" s="990"/>
      <c r="DL126" s="990" t="s">
        <v>469</v>
      </c>
      <c r="DM126" s="990"/>
      <c r="DN126" s="990"/>
      <c r="DO126" s="990"/>
      <c r="DP126" s="990"/>
      <c r="DQ126" s="990" t="s">
        <v>469</v>
      </c>
      <c r="DR126" s="990"/>
      <c r="DS126" s="990"/>
      <c r="DT126" s="990"/>
      <c r="DU126" s="990"/>
      <c r="DV126" s="991" t="s">
        <v>128</v>
      </c>
      <c r="DW126" s="991"/>
      <c r="DX126" s="991"/>
      <c r="DY126" s="991"/>
      <c r="DZ126" s="992"/>
    </row>
    <row r="127" spans="1:130" s="226" customFormat="1" ht="26.25" customHeight="1" x14ac:dyDescent="0.15">
      <c r="A127" s="1122"/>
      <c r="B127" s="1015"/>
      <c r="C127" s="1037" t="s">
        <v>474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1961</v>
      </c>
      <c r="AB127" s="1023"/>
      <c r="AC127" s="1023"/>
      <c r="AD127" s="1023"/>
      <c r="AE127" s="1024"/>
      <c r="AF127" s="1025">
        <v>1557</v>
      </c>
      <c r="AG127" s="1023"/>
      <c r="AH127" s="1023"/>
      <c r="AI127" s="1023"/>
      <c r="AJ127" s="1024"/>
      <c r="AK127" s="1025">
        <v>1221</v>
      </c>
      <c r="AL127" s="1023"/>
      <c r="AM127" s="1023"/>
      <c r="AN127" s="1023"/>
      <c r="AO127" s="1024"/>
      <c r="AP127" s="1026">
        <v>0</v>
      </c>
      <c r="AQ127" s="1027"/>
      <c r="AR127" s="1027"/>
      <c r="AS127" s="1027"/>
      <c r="AT127" s="1028"/>
      <c r="AU127" s="228"/>
      <c r="AV127" s="228"/>
      <c r="AW127" s="228"/>
      <c r="AX127" s="1095" t="s">
        <v>475</v>
      </c>
      <c r="AY127" s="1096"/>
      <c r="AZ127" s="1096"/>
      <c r="BA127" s="1096"/>
      <c r="BB127" s="1096"/>
      <c r="BC127" s="1096"/>
      <c r="BD127" s="1096"/>
      <c r="BE127" s="1097"/>
      <c r="BF127" s="1098" t="s">
        <v>476</v>
      </c>
      <c r="BG127" s="1096"/>
      <c r="BH127" s="1096"/>
      <c r="BI127" s="1096"/>
      <c r="BJ127" s="1096"/>
      <c r="BK127" s="1096"/>
      <c r="BL127" s="1097"/>
      <c r="BM127" s="1098" t="s">
        <v>477</v>
      </c>
      <c r="BN127" s="1096"/>
      <c r="BO127" s="1096"/>
      <c r="BP127" s="1096"/>
      <c r="BQ127" s="1096"/>
      <c r="BR127" s="1096"/>
      <c r="BS127" s="1097"/>
      <c r="BT127" s="1098" t="s">
        <v>478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479</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469</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480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481</v>
      </c>
      <c r="X128" s="1107"/>
      <c r="Y128" s="1107"/>
      <c r="Z128" s="1108"/>
      <c r="AA128" s="1109">
        <v>2274133</v>
      </c>
      <c r="AB128" s="1110"/>
      <c r="AC128" s="1110"/>
      <c r="AD128" s="1110"/>
      <c r="AE128" s="1111"/>
      <c r="AF128" s="1112">
        <v>2222882</v>
      </c>
      <c r="AG128" s="1110"/>
      <c r="AH128" s="1110"/>
      <c r="AI128" s="1110"/>
      <c r="AJ128" s="1111"/>
      <c r="AK128" s="1112">
        <v>2298026</v>
      </c>
      <c r="AL128" s="1110"/>
      <c r="AM128" s="1110"/>
      <c r="AN128" s="1110"/>
      <c r="AO128" s="1111"/>
      <c r="AP128" s="1113"/>
      <c r="AQ128" s="1114"/>
      <c r="AR128" s="1114"/>
      <c r="AS128" s="1114"/>
      <c r="AT128" s="1115"/>
      <c r="AU128" s="228"/>
      <c r="AV128" s="228"/>
      <c r="AW128" s="228"/>
      <c r="AX128" s="960" t="s">
        <v>482</v>
      </c>
      <c r="AY128" s="961"/>
      <c r="AZ128" s="961"/>
      <c r="BA128" s="961"/>
      <c r="BB128" s="961"/>
      <c r="BC128" s="961"/>
      <c r="BD128" s="961"/>
      <c r="BE128" s="962"/>
      <c r="BF128" s="1116" t="s">
        <v>128</v>
      </c>
      <c r="BG128" s="1117"/>
      <c r="BH128" s="1117"/>
      <c r="BI128" s="1117"/>
      <c r="BJ128" s="1117"/>
      <c r="BK128" s="1117"/>
      <c r="BL128" s="1118"/>
      <c r="BM128" s="1116">
        <v>11.39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483</v>
      </c>
      <c r="CQ128" s="790"/>
      <c r="CR128" s="790"/>
      <c r="CS128" s="790"/>
      <c r="CT128" s="790"/>
      <c r="CU128" s="790"/>
      <c r="CV128" s="790"/>
      <c r="CW128" s="790"/>
      <c r="CX128" s="790"/>
      <c r="CY128" s="790"/>
      <c r="CZ128" s="790"/>
      <c r="DA128" s="790"/>
      <c r="DB128" s="790"/>
      <c r="DC128" s="790"/>
      <c r="DD128" s="790"/>
      <c r="DE128" s="790"/>
      <c r="DF128" s="1100"/>
      <c r="DG128" s="1101" t="s">
        <v>469</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484</v>
      </c>
      <c r="X129" s="1135"/>
      <c r="Y129" s="1135"/>
      <c r="Z129" s="1136"/>
      <c r="AA129" s="1022">
        <v>41061998</v>
      </c>
      <c r="AB129" s="1023"/>
      <c r="AC129" s="1023"/>
      <c r="AD129" s="1023"/>
      <c r="AE129" s="1024"/>
      <c r="AF129" s="1025">
        <v>41738956</v>
      </c>
      <c r="AG129" s="1023"/>
      <c r="AH129" s="1023"/>
      <c r="AI129" s="1023"/>
      <c r="AJ129" s="1024"/>
      <c r="AK129" s="1025">
        <v>42961860</v>
      </c>
      <c r="AL129" s="1023"/>
      <c r="AM129" s="1023"/>
      <c r="AN129" s="1023"/>
      <c r="AO129" s="1024"/>
      <c r="AP129" s="1137"/>
      <c r="AQ129" s="1138"/>
      <c r="AR129" s="1138"/>
      <c r="AS129" s="1138"/>
      <c r="AT129" s="1139"/>
      <c r="AU129" s="229"/>
      <c r="AV129" s="229"/>
      <c r="AW129" s="229"/>
      <c r="AX129" s="1129" t="s">
        <v>485</v>
      </c>
      <c r="AY129" s="987"/>
      <c r="AZ129" s="987"/>
      <c r="BA129" s="987"/>
      <c r="BB129" s="987"/>
      <c r="BC129" s="987"/>
      <c r="BD129" s="987"/>
      <c r="BE129" s="988"/>
      <c r="BF129" s="1130" t="s">
        <v>128</v>
      </c>
      <c r="BG129" s="1131"/>
      <c r="BH129" s="1131"/>
      <c r="BI129" s="1131"/>
      <c r="BJ129" s="1131"/>
      <c r="BK129" s="1131"/>
      <c r="BL129" s="1132"/>
      <c r="BM129" s="1130">
        <v>16.39</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486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487</v>
      </c>
      <c r="X130" s="1135"/>
      <c r="Y130" s="1135"/>
      <c r="Z130" s="1136"/>
      <c r="AA130" s="1022">
        <v>5161021</v>
      </c>
      <c r="AB130" s="1023"/>
      <c r="AC130" s="1023"/>
      <c r="AD130" s="1023"/>
      <c r="AE130" s="1024"/>
      <c r="AF130" s="1025">
        <v>5039620</v>
      </c>
      <c r="AG130" s="1023"/>
      <c r="AH130" s="1023"/>
      <c r="AI130" s="1023"/>
      <c r="AJ130" s="1024"/>
      <c r="AK130" s="1025">
        <v>4870930</v>
      </c>
      <c r="AL130" s="1023"/>
      <c r="AM130" s="1023"/>
      <c r="AN130" s="1023"/>
      <c r="AO130" s="1024"/>
      <c r="AP130" s="1137"/>
      <c r="AQ130" s="1138"/>
      <c r="AR130" s="1138"/>
      <c r="AS130" s="1138"/>
      <c r="AT130" s="1139"/>
      <c r="AU130" s="229"/>
      <c r="AV130" s="229"/>
      <c r="AW130" s="229"/>
      <c r="AX130" s="1129" t="s">
        <v>488</v>
      </c>
      <c r="AY130" s="987"/>
      <c r="AZ130" s="987"/>
      <c r="BA130" s="987"/>
      <c r="BB130" s="987"/>
      <c r="BC130" s="987"/>
      <c r="BD130" s="987"/>
      <c r="BE130" s="988"/>
      <c r="BF130" s="1165">
        <v>8.4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489</v>
      </c>
      <c r="X131" s="1172"/>
      <c r="Y131" s="1172"/>
      <c r="Z131" s="1173"/>
      <c r="AA131" s="1068">
        <v>35900977</v>
      </c>
      <c r="AB131" s="1050"/>
      <c r="AC131" s="1050"/>
      <c r="AD131" s="1050"/>
      <c r="AE131" s="1051"/>
      <c r="AF131" s="1049">
        <v>36699336</v>
      </c>
      <c r="AG131" s="1050"/>
      <c r="AH131" s="1050"/>
      <c r="AI131" s="1050"/>
      <c r="AJ131" s="1051"/>
      <c r="AK131" s="1049">
        <v>38090930</v>
      </c>
      <c r="AL131" s="1050"/>
      <c r="AM131" s="1050"/>
      <c r="AN131" s="1050"/>
      <c r="AO131" s="1051"/>
      <c r="AP131" s="1174"/>
      <c r="AQ131" s="1175"/>
      <c r="AR131" s="1175"/>
      <c r="AS131" s="1175"/>
      <c r="AT131" s="1176"/>
      <c r="AU131" s="229"/>
      <c r="AV131" s="229"/>
      <c r="AW131" s="229"/>
      <c r="AX131" s="1147" t="s">
        <v>490</v>
      </c>
      <c r="AY131" s="790"/>
      <c r="AZ131" s="790"/>
      <c r="BA131" s="790"/>
      <c r="BB131" s="790"/>
      <c r="BC131" s="790"/>
      <c r="BD131" s="790"/>
      <c r="BE131" s="1100"/>
      <c r="BF131" s="1148">
        <v>54.4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492</v>
      </c>
      <c r="W132" s="1158"/>
      <c r="X132" s="1158"/>
      <c r="Y132" s="1158"/>
      <c r="Z132" s="1159"/>
      <c r="AA132" s="1160">
        <v>8.8102950510000007</v>
      </c>
      <c r="AB132" s="1161"/>
      <c r="AC132" s="1161"/>
      <c r="AD132" s="1161"/>
      <c r="AE132" s="1162"/>
      <c r="AF132" s="1163">
        <v>8.5517868769999996</v>
      </c>
      <c r="AG132" s="1161"/>
      <c r="AH132" s="1161"/>
      <c r="AI132" s="1161"/>
      <c r="AJ132" s="1162"/>
      <c r="AK132" s="1163">
        <v>8.0634760029999999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493</v>
      </c>
      <c r="W133" s="1141"/>
      <c r="X133" s="1141"/>
      <c r="Y133" s="1141"/>
      <c r="Z133" s="1142"/>
      <c r="AA133" s="1143">
        <v>8.9</v>
      </c>
      <c r="AB133" s="1144"/>
      <c r="AC133" s="1144"/>
      <c r="AD133" s="1144"/>
      <c r="AE133" s="1145"/>
      <c r="AF133" s="1143">
        <v>8.6999999999999993</v>
      </c>
      <c r="AG133" s="1144"/>
      <c r="AH133" s="1144"/>
      <c r="AI133" s="1144"/>
      <c r="AJ133" s="1145"/>
      <c r="AK133" s="1143">
        <v>8.4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3Hjz8DWIUbkkLmQpUiYKL5fnUxxV7FAhk2ImDE9bx91P0yq4VO1XXS9efCCWSVCJfwlfgm0V39AxiiPXUnq5A==" saltValue="U4AxYDOkOCov0vOzdIXV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COGCu9DiAI0rsxPTIzvid3ED01RBNo3UXGGWMrxM0/YZD9X98pu7AhYsqVXzY+/uh6gfYZ/DRqozKYq1x+r6Pw==" saltValue="zVFZ26HxG/DVB6GuJdvg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iviKlpYKepkdAoeHZ/UlAt4HKPHUZ4Qf+Sm72GdMeXm5BgyxErzywwVZjKnMYxK/STbf11k6GproSMeWprrg==" saltValue="KC0lFdfXRM+kF9TEhxafd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502</v>
      </c>
      <c r="AL9" s="1181"/>
      <c r="AM9" s="1181"/>
      <c r="AN9" s="1182"/>
      <c r="AO9" s="277">
        <v>11222566</v>
      </c>
      <c r="AP9" s="277">
        <v>67996</v>
      </c>
      <c r="AQ9" s="278">
        <v>67113</v>
      </c>
      <c r="AR9" s="279">
        <v>1.3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503</v>
      </c>
      <c r="AL10" s="1181"/>
      <c r="AM10" s="1181"/>
      <c r="AN10" s="1182"/>
      <c r="AO10" s="280">
        <v>461516</v>
      </c>
      <c r="AP10" s="280">
        <v>2796</v>
      </c>
      <c r="AQ10" s="281">
        <v>4182</v>
      </c>
      <c r="AR10" s="282">
        <v>-33.1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504</v>
      </c>
      <c r="AL11" s="1181"/>
      <c r="AM11" s="1181"/>
      <c r="AN11" s="1182"/>
      <c r="AO11" s="280">
        <v>38416</v>
      </c>
      <c r="AP11" s="280">
        <v>233</v>
      </c>
      <c r="AQ11" s="281">
        <v>767</v>
      </c>
      <c r="AR11" s="282">
        <v>-69.599999999999994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505</v>
      </c>
      <c r="AL12" s="1181"/>
      <c r="AM12" s="1181"/>
      <c r="AN12" s="1182"/>
      <c r="AO12" s="280" t="s">
        <v>506</v>
      </c>
      <c r="AP12" s="280" t="s">
        <v>506</v>
      </c>
      <c r="AQ12" s="281">
        <v>1</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507</v>
      </c>
      <c r="AL13" s="1181"/>
      <c r="AM13" s="1181"/>
      <c r="AN13" s="1182"/>
      <c r="AO13" s="280">
        <v>404123</v>
      </c>
      <c r="AP13" s="280">
        <v>2449</v>
      </c>
      <c r="AQ13" s="281">
        <v>3016</v>
      </c>
      <c r="AR13" s="282">
        <v>-18.8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508</v>
      </c>
      <c r="AL14" s="1181"/>
      <c r="AM14" s="1181"/>
      <c r="AN14" s="1182"/>
      <c r="AO14" s="280">
        <v>169550</v>
      </c>
      <c r="AP14" s="280">
        <v>1027</v>
      </c>
      <c r="AQ14" s="281">
        <v>1024</v>
      </c>
      <c r="AR14" s="282">
        <v>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509</v>
      </c>
      <c r="AL15" s="1184"/>
      <c r="AM15" s="1184"/>
      <c r="AN15" s="1185"/>
      <c r="AO15" s="280">
        <v>-575513</v>
      </c>
      <c r="AP15" s="280">
        <v>-3487</v>
      </c>
      <c r="AQ15" s="281">
        <v>-4782</v>
      </c>
      <c r="AR15" s="282">
        <v>-27.1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11720658</v>
      </c>
      <c r="AP16" s="280">
        <v>71014</v>
      </c>
      <c r="AQ16" s="281">
        <v>71320</v>
      </c>
      <c r="AR16" s="282">
        <v>-0.4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514</v>
      </c>
      <c r="AL21" s="1187"/>
      <c r="AM21" s="1187"/>
      <c r="AN21" s="1188"/>
      <c r="AO21" s="293">
        <v>7.25</v>
      </c>
      <c r="AP21" s="294">
        <v>7.04</v>
      </c>
      <c r="AQ21" s="295">
        <v>0.21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515</v>
      </c>
      <c r="AL22" s="1187"/>
      <c r="AM22" s="1187"/>
      <c r="AN22" s="1188"/>
      <c r="AO22" s="298">
        <v>99.4</v>
      </c>
      <c r="AP22" s="299">
        <v>97.5</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516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519</v>
      </c>
      <c r="AL32" s="1195"/>
      <c r="AM32" s="1195"/>
      <c r="AN32" s="1196"/>
      <c r="AO32" s="308">
        <v>8335100</v>
      </c>
      <c r="AP32" s="308">
        <v>50501</v>
      </c>
      <c r="AQ32" s="309">
        <v>48871</v>
      </c>
      <c r="AR32" s="310">
        <v>3.3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520</v>
      </c>
      <c r="AL33" s="1195"/>
      <c r="AM33" s="1195"/>
      <c r="AN33" s="1196"/>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521</v>
      </c>
      <c r="AL34" s="1195"/>
      <c r="AM34" s="1195"/>
      <c r="AN34" s="1196"/>
      <c r="AO34" s="308">
        <v>13367</v>
      </c>
      <c r="AP34" s="308">
        <v>81</v>
      </c>
      <c r="AQ34" s="309">
        <v>27</v>
      </c>
      <c r="AR34" s="310">
        <v>200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522</v>
      </c>
      <c r="AL35" s="1195"/>
      <c r="AM35" s="1195"/>
      <c r="AN35" s="1196"/>
      <c r="AO35" s="308">
        <v>1017647</v>
      </c>
      <c r="AP35" s="308">
        <v>6166</v>
      </c>
      <c r="AQ35" s="309">
        <v>7393</v>
      </c>
      <c r="AR35" s="310">
        <v>-16.600000000000001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523</v>
      </c>
      <c r="AL36" s="1195"/>
      <c r="AM36" s="1195"/>
      <c r="AN36" s="1196"/>
      <c r="AO36" s="308">
        <v>199935</v>
      </c>
      <c r="AP36" s="308">
        <v>1211</v>
      </c>
      <c r="AQ36" s="309">
        <v>1148</v>
      </c>
      <c r="AR36" s="310">
        <v>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524</v>
      </c>
      <c r="AL37" s="1195"/>
      <c r="AM37" s="1195"/>
      <c r="AN37" s="1196"/>
      <c r="AO37" s="308">
        <v>674360</v>
      </c>
      <c r="AP37" s="308">
        <v>4086</v>
      </c>
      <c r="AQ37" s="309">
        <v>1671</v>
      </c>
      <c r="AR37" s="310">
        <v>144.5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525</v>
      </c>
      <c r="AL38" s="1198"/>
      <c r="AM38" s="1198"/>
      <c r="AN38" s="1199"/>
      <c r="AO38" s="311" t="s">
        <v>506</v>
      </c>
      <c r="AP38" s="311" t="s">
        <v>506</v>
      </c>
      <c r="AQ38" s="312" t="s">
        <v>506</v>
      </c>
      <c r="AR38" s="300" t="s">
        <v>506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526</v>
      </c>
      <c r="AL39" s="1198"/>
      <c r="AM39" s="1198"/>
      <c r="AN39" s="1199"/>
      <c r="AO39" s="308">
        <v>-2298026</v>
      </c>
      <c r="AP39" s="308">
        <v>-13923</v>
      </c>
      <c r="AQ39" s="309">
        <v>-8141</v>
      </c>
      <c r="AR39" s="310">
        <v>71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527</v>
      </c>
      <c r="AL40" s="1195"/>
      <c r="AM40" s="1195"/>
      <c r="AN40" s="1196"/>
      <c r="AO40" s="308">
        <v>-4870930</v>
      </c>
      <c r="AP40" s="308">
        <v>-29512</v>
      </c>
      <c r="AQ40" s="309">
        <v>-36154</v>
      </c>
      <c r="AR40" s="310">
        <v>-18.399999999999999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3071453</v>
      </c>
      <c r="AP41" s="308">
        <v>18610</v>
      </c>
      <c r="AQ41" s="309">
        <v>14815</v>
      </c>
      <c r="AR41" s="310">
        <v>25.6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497</v>
      </c>
      <c r="AN49" s="1191" t="s">
        <v>531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6735980</v>
      </c>
      <c r="AN51" s="330">
        <v>40178</v>
      </c>
      <c r="AO51" s="331">
        <v>63.3</v>
      </c>
      <c r="AP51" s="332">
        <v>54233</v>
      </c>
      <c r="AQ51" s="333">
        <v>13.8</v>
      </c>
      <c r="AR51" s="334">
        <v>49.5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1544496</v>
      </c>
      <c r="AN52" s="338">
        <v>9212</v>
      </c>
      <c r="AO52" s="339">
        <v>1.4</v>
      </c>
      <c r="AP52" s="340">
        <v>26058</v>
      </c>
      <c r="AQ52" s="341">
        <v>-8.1999999999999993</v>
      </c>
      <c r="AR52" s="342">
        <v>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6510569</v>
      </c>
      <c r="AN53" s="330">
        <v>39011</v>
      </c>
      <c r="AO53" s="331">
        <v>-2.9</v>
      </c>
      <c r="AP53" s="332">
        <v>44366</v>
      </c>
      <c r="AQ53" s="333">
        <v>-18.2</v>
      </c>
      <c r="AR53" s="334">
        <v>15.3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1507978</v>
      </c>
      <c r="AN54" s="338">
        <v>9036</v>
      </c>
      <c r="AO54" s="339">
        <v>-1.9</v>
      </c>
      <c r="AP54" s="340">
        <v>23234</v>
      </c>
      <c r="AQ54" s="341">
        <v>-10.8</v>
      </c>
      <c r="AR54" s="342">
        <v>8.9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9126301</v>
      </c>
      <c r="AN55" s="330">
        <v>54963</v>
      </c>
      <c r="AO55" s="331">
        <v>40.9</v>
      </c>
      <c r="AP55" s="332">
        <v>51043</v>
      </c>
      <c r="AQ55" s="333">
        <v>15</v>
      </c>
      <c r="AR55" s="334">
        <v>25.9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1814245</v>
      </c>
      <c r="AN56" s="338">
        <v>10926</v>
      </c>
      <c r="AO56" s="339">
        <v>20.9</v>
      </c>
      <c r="AP56" s="340">
        <v>23378</v>
      </c>
      <c r="AQ56" s="341">
        <v>0.6</v>
      </c>
      <c r="AR56" s="342">
        <v>20.3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7726293</v>
      </c>
      <c r="AN57" s="330">
        <v>46637</v>
      </c>
      <c r="AO57" s="331">
        <v>-15.1</v>
      </c>
      <c r="AP57" s="332">
        <v>42898</v>
      </c>
      <c r="AQ57" s="333">
        <v>-16</v>
      </c>
      <c r="AR57" s="334">
        <v>0.9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2176660</v>
      </c>
      <c r="AN58" s="338">
        <v>13139</v>
      </c>
      <c r="AO58" s="339">
        <v>20.3</v>
      </c>
      <c r="AP58" s="340">
        <v>21022</v>
      </c>
      <c r="AQ58" s="341">
        <v>-10.1</v>
      </c>
      <c r="AR58" s="342">
        <v>30.4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8810466</v>
      </c>
      <c r="AN59" s="330">
        <v>53382</v>
      </c>
      <c r="AO59" s="331">
        <v>14.5</v>
      </c>
      <c r="AP59" s="332">
        <v>57604</v>
      </c>
      <c r="AQ59" s="333">
        <v>34.299999999999997</v>
      </c>
      <c r="AR59" s="334">
        <v>-19.8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3042033</v>
      </c>
      <c r="AN60" s="338">
        <v>18431</v>
      </c>
      <c r="AO60" s="339">
        <v>40.299999999999997</v>
      </c>
      <c r="AP60" s="340">
        <v>25635</v>
      </c>
      <c r="AQ60" s="341">
        <v>21.9</v>
      </c>
      <c r="AR60" s="342">
        <v>18.399999999999999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7781922</v>
      </c>
      <c r="AN61" s="345">
        <v>46834</v>
      </c>
      <c r="AO61" s="346">
        <v>20.100000000000001</v>
      </c>
      <c r="AP61" s="347">
        <v>50029</v>
      </c>
      <c r="AQ61" s="348">
        <v>5.8</v>
      </c>
      <c r="AR61" s="334">
        <v>14.3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2017082</v>
      </c>
      <c r="AN62" s="338">
        <v>12149</v>
      </c>
      <c r="AO62" s="339">
        <v>16.2</v>
      </c>
      <c r="AP62" s="340">
        <v>23865</v>
      </c>
      <c r="AQ62" s="341">
        <v>-1.3</v>
      </c>
      <c r="AR62" s="342">
        <v>17.5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L3sQc5hK4jD0S6vUxWI6Rr+J5GpoDhE8XGvG/vfDBU2LlCbY9MVuOQER2O08gK4jMU+67mo3O4gUlg8zYXiJA==" saltValue="U0CL9PXiTS5RMFFa4CIB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kkHiyHxIRz3zv70pdkbDiWFaAlDAvczXeYtR2t8gz1EjS69LL3k9otHxNjjFDVZ/O0VLCdPNjKTpoeWNc+qsgA==" saltValue="LY4DcLMlzFoQ6M3Qx0oQF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FXlIuvgDvHtGtbra4V80fH+PzHhRMtLs7UZCs2n7S8xS2tYAFNyRZbdBiFDtn1t8yxY2n/NzvJ/satcdo98Ebw==" saltValue="GW1N9uSSRN9/9FC5uQ1V1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3" t="s">
        <v>3</v>
      </c>
      <c r="D47" s="1203"/>
      <c r="E47" s="1204"/>
      <c r="F47" s="11">
        <v>1.31</v>
      </c>
      <c r="G47" s="12">
        <v>1.83</v>
      </c>
      <c r="H47" s="12">
        <v>2.11</v>
      </c>
      <c r="I47" s="12">
        <v>2.5</v>
      </c>
      <c r="J47" s="13">
        <v>3.91</v>
      </c>
    </row>
    <row r="48" spans="2:10" ht="57.75" customHeight="1" x14ac:dyDescent="0.15">
      <c r="B48" s="14"/>
      <c r="C48" s="1205" t="s">
        <v>4</v>
      </c>
      <c r="D48" s="1205"/>
      <c r="E48" s="1206"/>
      <c r="F48" s="15">
        <v>1.02</v>
      </c>
      <c r="G48" s="16">
        <v>2.11</v>
      </c>
      <c r="H48" s="16">
        <v>0.86</v>
      </c>
      <c r="I48" s="16">
        <v>3.05</v>
      </c>
      <c r="J48" s="17">
        <v>5.25</v>
      </c>
    </row>
    <row r="49" spans="2:10" ht="57.75" customHeight="1" thickBot="1" x14ac:dyDescent="0.2">
      <c r="B49" s="18"/>
      <c r="C49" s="1207" t="s">
        <v>5</v>
      </c>
      <c r="D49" s="1207"/>
      <c r="E49" s="1208"/>
      <c r="F49" s="19" t="s">
        <v>552</v>
      </c>
      <c r="G49" s="20">
        <v>1.6</v>
      </c>
      <c r="H49" s="20" t="s">
        <v>553</v>
      </c>
      <c r="I49" s="20">
        <v>2.63</v>
      </c>
      <c r="J49" s="21">
        <v>3.77</v>
      </c>
    </row>
    <row r="50" spans="2:10" x14ac:dyDescent="0.15"/>
  </sheetData>
  <sheetProtection algorithmName="SHA-512" hashValue="kQrqqWzFsSjdoPJs+26w3+moGSEJSYj83Cj3IiosiORH8a0v1Mmyq18qiCrEhEmPx2BO2Cc8feiBU6umDL76HA==" saltValue="Bv05Qu/4C4/BXM50jEPk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5" t="s">
        <v>554</v>
      </c>
      <c r="D34" s="1215"/>
      <c r="E34" s="1216"/>
      <c r="F34" s="32">
        <v>5.43</v>
      </c>
      <c r="G34" s="33">
        <v>5.56</v>
      </c>
      <c r="H34" s="33">
        <v>5.67</v>
      </c>
      <c r="I34" s="33">
        <v>6</v>
      </c>
      <c r="J34" s="34">
        <v>5.52</v>
      </c>
      <c r="K34" s="22"/>
      <c r="L34" s="22"/>
      <c r="M34" s="22"/>
      <c r="N34" s="22"/>
      <c r="O34" s="22"/>
      <c r="P34" s="22"/>
    </row>
    <row r="35" spans="1:16" ht="39" customHeight="1" x14ac:dyDescent="0.15">
      <c r="A35" s="22"/>
      <c r="B35" s="35"/>
      <c r="C35" s="1209" t="s">
        <v>555</v>
      </c>
      <c r="D35" s="1210"/>
      <c r="E35" s="1211"/>
      <c r="F35" s="36">
        <v>1.02</v>
      </c>
      <c r="G35" s="37">
        <v>2.1</v>
      </c>
      <c r="H35" s="37">
        <v>0.85</v>
      </c>
      <c r="I35" s="37">
        <v>3.05</v>
      </c>
      <c r="J35" s="38">
        <v>5.25</v>
      </c>
      <c r="K35" s="22"/>
      <c r="L35" s="22"/>
      <c r="M35" s="22"/>
      <c r="N35" s="22"/>
      <c r="O35" s="22"/>
      <c r="P35" s="22"/>
    </row>
    <row r="36" spans="1:16" ht="39" customHeight="1" x14ac:dyDescent="0.15">
      <c r="A36" s="22"/>
      <c r="B36" s="35"/>
      <c r="C36" s="1209" t="s">
        <v>556</v>
      </c>
      <c r="D36" s="1210"/>
      <c r="E36" s="1211"/>
      <c r="F36" s="36">
        <v>2.44</v>
      </c>
      <c r="G36" s="37">
        <v>2.66</v>
      </c>
      <c r="H36" s="37">
        <v>2.76</v>
      </c>
      <c r="I36" s="37">
        <v>3.22</v>
      </c>
      <c r="J36" s="38">
        <v>3.51</v>
      </c>
      <c r="K36" s="22"/>
      <c r="L36" s="22"/>
      <c r="M36" s="22"/>
      <c r="N36" s="22"/>
      <c r="O36" s="22"/>
      <c r="P36" s="22"/>
    </row>
    <row r="37" spans="1:16" ht="39" customHeight="1" x14ac:dyDescent="0.15">
      <c r="A37" s="22"/>
      <c r="B37" s="35"/>
      <c r="C37" s="1209" t="s">
        <v>557</v>
      </c>
      <c r="D37" s="1210"/>
      <c r="E37" s="1211"/>
      <c r="F37" s="36">
        <v>0.88</v>
      </c>
      <c r="G37" s="37">
        <v>1.2</v>
      </c>
      <c r="H37" s="37">
        <v>0.78</v>
      </c>
      <c r="I37" s="37">
        <v>1.1499999999999999</v>
      </c>
      <c r="J37" s="38">
        <v>1.1499999999999999</v>
      </c>
      <c r="K37" s="22"/>
      <c r="L37" s="22"/>
      <c r="M37" s="22"/>
      <c r="N37" s="22"/>
      <c r="O37" s="22"/>
      <c r="P37" s="22"/>
    </row>
    <row r="38" spans="1:16" ht="39" customHeight="1" x14ac:dyDescent="0.15">
      <c r="A38" s="22"/>
      <c r="B38" s="35"/>
      <c r="C38" s="1209" t="s">
        <v>558</v>
      </c>
      <c r="D38" s="1210"/>
      <c r="E38" s="1211"/>
      <c r="F38" s="36">
        <v>0.16</v>
      </c>
      <c r="G38" s="37">
        <v>0.16</v>
      </c>
      <c r="H38" s="37">
        <v>0.16</v>
      </c>
      <c r="I38" s="37">
        <v>0.85</v>
      </c>
      <c r="J38" s="38">
        <v>0.36</v>
      </c>
      <c r="K38" s="22"/>
      <c r="L38" s="22"/>
      <c r="M38" s="22"/>
      <c r="N38" s="22"/>
      <c r="O38" s="22"/>
      <c r="P38" s="22"/>
    </row>
    <row r="39" spans="1:16" ht="39" customHeight="1" x14ac:dyDescent="0.15">
      <c r="A39" s="22"/>
      <c r="B39" s="35"/>
      <c r="C39" s="1209" t="s">
        <v>559</v>
      </c>
      <c r="D39" s="1210"/>
      <c r="E39" s="1211"/>
      <c r="F39" s="36">
        <v>1.57</v>
      </c>
      <c r="G39" s="37">
        <v>0.48</v>
      </c>
      <c r="H39" s="37">
        <v>0.67</v>
      </c>
      <c r="I39" s="37">
        <v>0.48</v>
      </c>
      <c r="J39" s="38">
        <v>0.21</v>
      </c>
      <c r="K39" s="22"/>
      <c r="L39" s="22"/>
      <c r="M39" s="22"/>
      <c r="N39" s="22"/>
      <c r="O39" s="22"/>
      <c r="P39" s="22"/>
    </row>
    <row r="40" spans="1:16" ht="39" customHeight="1" x14ac:dyDescent="0.15">
      <c r="A40" s="22"/>
      <c r="B40" s="35"/>
      <c r="C40" s="1209" t="s">
        <v>560</v>
      </c>
      <c r="D40" s="1210"/>
      <c r="E40" s="1211"/>
      <c r="F40" s="36">
        <v>0.2</v>
      </c>
      <c r="G40" s="37">
        <v>0.21</v>
      </c>
      <c r="H40" s="37">
        <v>0.21</v>
      </c>
      <c r="I40" s="37">
        <v>0.22</v>
      </c>
      <c r="J40" s="38">
        <v>0.21</v>
      </c>
      <c r="K40" s="22"/>
      <c r="L40" s="22"/>
      <c r="M40" s="22"/>
      <c r="N40" s="22"/>
      <c r="O40" s="22"/>
      <c r="P40" s="22"/>
    </row>
    <row r="41" spans="1:16" ht="39" customHeight="1" x14ac:dyDescent="0.15">
      <c r="A41" s="22"/>
      <c r="B41" s="35"/>
      <c r="C41" s="1209" t="s">
        <v>561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562</v>
      </c>
      <c r="D42" s="1210"/>
      <c r="E42" s="1211"/>
      <c r="F42" s="36" t="s">
        <v>506</v>
      </c>
      <c r="G42" s="37" t="s">
        <v>506</v>
      </c>
      <c r="H42" s="37" t="s">
        <v>506</v>
      </c>
      <c r="I42" s="37" t="s">
        <v>506</v>
      </c>
      <c r="J42" s="38" t="s">
        <v>506</v>
      </c>
      <c r="K42" s="22"/>
      <c r="L42" s="22"/>
      <c r="M42" s="22"/>
      <c r="N42" s="22"/>
      <c r="O42" s="22"/>
      <c r="P42" s="22"/>
    </row>
    <row r="43" spans="1:16" ht="39" customHeight="1" thickBot="1" x14ac:dyDescent="0.2">
      <c r="A43" s="22"/>
      <c r="B43" s="40"/>
      <c r="C43" s="1212" t="s">
        <v>563</v>
      </c>
      <c r="D43" s="1213"/>
      <c r="E43" s="1214"/>
      <c r="F43" s="41">
        <v>0.01</v>
      </c>
      <c r="G43" s="42">
        <v>0.02</v>
      </c>
      <c r="H43" s="42">
        <v>0.03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5QOKnw7jzbMXq+YluI+SX5Yy35694mLIoZw3prk9Qngqv1NuGqlb0ZNUQpi4DkzMpWZIr9KjOfs8GsZHgU/Dg==" saltValue="O0+OPJ2R6bGRt+/j7R6E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9085</v>
      </c>
      <c r="L45" s="60">
        <v>8970</v>
      </c>
      <c r="M45" s="60">
        <v>8862</v>
      </c>
      <c r="N45" s="60">
        <v>8487</v>
      </c>
      <c r="O45" s="61">
        <v>8335</v>
      </c>
      <c r="P45" s="48"/>
      <c r="Q45" s="48"/>
      <c r="R45" s="48"/>
      <c r="S45" s="48"/>
      <c r="T45" s="48"/>
      <c r="U45" s="48"/>
    </row>
    <row r="46" spans="1:21" ht="30.75" customHeight="1" x14ac:dyDescent="0.15">
      <c r="A46" s="48"/>
      <c r="B46" s="1219"/>
      <c r="C46" s="1220"/>
      <c r="D46" s="62"/>
      <c r="E46" s="1225" t="s">
        <v>13</v>
      </c>
      <c r="F46" s="1225"/>
      <c r="G46" s="1225"/>
      <c r="H46" s="1225"/>
      <c r="I46" s="1225"/>
      <c r="J46" s="1226"/>
      <c r="K46" s="63">
        <v>19</v>
      </c>
      <c r="L46" s="64">
        <v>26</v>
      </c>
      <c r="M46" s="64" t="s">
        <v>506</v>
      </c>
      <c r="N46" s="64" t="s">
        <v>506</v>
      </c>
      <c r="O46" s="65" t="s">
        <v>506</v>
      </c>
      <c r="P46" s="48"/>
      <c r="Q46" s="48"/>
      <c r="R46" s="48"/>
      <c r="S46" s="48"/>
      <c r="T46" s="48"/>
      <c r="U46" s="48"/>
    </row>
    <row r="47" spans="1:21" ht="30.75" customHeight="1" x14ac:dyDescent="0.15">
      <c r="A47" s="48"/>
      <c r="B47" s="1219"/>
      <c r="C47" s="1220"/>
      <c r="D47" s="62"/>
      <c r="E47" s="1225" t="s">
        <v>14</v>
      </c>
      <c r="F47" s="1225"/>
      <c r="G47" s="1225"/>
      <c r="H47" s="1225"/>
      <c r="I47" s="1225"/>
      <c r="J47" s="1226"/>
      <c r="K47" s="63">
        <v>13</v>
      </c>
      <c r="L47" s="64">
        <v>7</v>
      </c>
      <c r="M47" s="64" t="s">
        <v>506</v>
      </c>
      <c r="N47" s="64" t="s">
        <v>506</v>
      </c>
      <c r="O47" s="65">
        <v>13</v>
      </c>
      <c r="P47" s="48"/>
      <c r="Q47" s="48"/>
      <c r="R47" s="48"/>
      <c r="S47" s="48"/>
      <c r="T47" s="48"/>
      <c r="U47" s="48"/>
    </row>
    <row r="48" spans="1:21" ht="30.75" customHeight="1" x14ac:dyDescent="0.15">
      <c r="A48" s="48"/>
      <c r="B48" s="1219"/>
      <c r="C48" s="1220"/>
      <c r="D48" s="62"/>
      <c r="E48" s="1225" t="s">
        <v>15</v>
      </c>
      <c r="F48" s="1225"/>
      <c r="G48" s="1225"/>
      <c r="H48" s="1225"/>
      <c r="I48" s="1225"/>
      <c r="J48" s="1226"/>
      <c r="K48" s="63">
        <v>1005</v>
      </c>
      <c r="L48" s="64">
        <v>1000</v>
      </c>
      <c r="M48" s="64">
        <v>991</v>
      </c>
      <c r="N48" s="64">
        <v>1034</v>
      </c>
      <c r="O48" s="65">
        <v>1018</v>
      </c>
      <c r="P48" s="48"/>
      <c r="Q48" s="48"/>
      <c r="R48" s="48"/>
      <c r="S48" s="48"/>
      <c r="T48" s="48"/>
      <c r="U48" s="48"/>
    </row>
    <row r="49" spans="1:21" ht="30.75" customHeight="1" x14ac:dyDescent="0.15">
      <c r="A49" s="48"/>
      <c r="B49" s="1219"/>
      <c r="C49" s="1220"/>
      <c r="D49" s="62"/>
      <c r="E49" s="1225" t="s">
        <v>16</v>
      </c>
      <c r="F49" s="1225"/>
      <c r="G49" s="1225"/>
      <c r="H49" s="1225"/>
      <c r="I49" s="1225"/>
      <c r="J49" s="1226"/>
      <c r="K49" s="63">
        <v>251</v>
      </c>
      <c r="L49" s="64">
        <v>246</v>
      </c>
      <c r="M49" s="64">
        <v>214</v>
      </c>
      <c r="N49" s="64">
        <v>205</v>
      </c>
      <c r="O49" s="65">
        <v>200</v>
      </c>
      <c r="P49" s="48"/>
      <c r="Q49" s="48"/>
      <c r="R49" s="48"/>
      <c r="S49" s="48"/>
      <c r="T49" s="48"/>
      <c r="U49" s="48"/>
    </row>
    <row r="50" spans="1:21" ht="30.75" customHeight="1" x14ac:dyDescent="0.15">
      <c r="A50" s="48"/>
      <c r="B50" s="1219"/>
      <c r="C50" s="1220"/>
      <c r="D50" s="62"/>
      <c r="E50" s="1225" t="s">
        <v>17</v>
      </c>
      <c r="F50" s="1225"/>
      <c r="G50" s="1225"/>
      <c r="H50" s="1225"/>
      <c r="I50" s="1225"/>
      <c r="J50" s="1226"/>
      <c r="K50" s="63">
        <v>520</v>
      </c>
      <c r="L50" s="64">
        <v>476</v>
      </c>
      <c r="M50" s="64">
        <v>531</v>
      </c>
      <c r="N50" s="64">
        <v>674</v>
      </c>
      <c r="O50" s="65">
        <v>674</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t="s">
        <v>506</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7658</v>
      </c>
      <c r="L52" s="64">
        <v>7517</v>
      </c>
      <c r="M52" s="64">
        <v>7435</v>
      </c>
      <c r="N52" s="64">
        <v>7263</v>
      </c>
      <c r="O52" s="65">
        <v>7168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3235</v>
      </c>
      <c r="L53" s="69">
        <v>3208</v>
      </c>
      <c r="M53" s="69">
        <v>3163</v>
      </c>
      <c r="N53" s="69">
        <v>3137</v>
      </c>
      <c r="O53" s="70">
        <v>3072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3" t="s">
        <v>25</v>
      </c>
      <c r="C57" s="1234"/>
      <c r="D57" s="1237" t="s">
        <v>26</v>
      </c>
      <c r="E57" s="1238"/>
      <c r="F57" s="1238"/>
      <c r="G57" s="1238"/>
      <c r="H57" s="1238"/>
      <c r="I57" s="1238"/>
      <c r="J57" s="1239"/>
      <c r="K57" s="83">
        <v>13</v>
      </c>
      <c r="L57" s="84">
        <v>13</v>
      </c>
      <c r="M57" s="84">
        <v>0</v>
      </c>
      <c r="N57" s="84">
        <v>0</v>
      </c>
      <c r="O57" s="85">
        <v>0</v>
      </c>
    </row>
    <row r="58" spans="1:21" ht="31.5" customHeight="1" thickBot="1" x14ac:dyDescent="0.2">
      <c r="B58" s="1235"/>
      <c r="C58" s="1236"/>
      <c r="D58" s="1240" t="s">
        <v>27</v>
      </c>
      <c r="E58" s="1241"/>
      <c r="F58" s="1241"/>
      <c r="G58" s="1241"/>
      <c r="H58" s="1241"/>
      <c r="I58" s="1241"/>
      <c r="J58" s="1242"/>
      <c r="K58" s="86">
        <v>47</v>
      </c>
      <c r="L58" s="87">
        <v>27</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z/AEkSHKCrr5DQqZiKvYFY3CwxOvF+EaH2vl6C9KX66wynagrYzBt3Djo5ky4yqsIjxzyRYYOre+GMiOKrZLA==" saltValue="Rg9xS4cr6mzSXA/ex+cF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43" t="s">
        <v>30</v>
      </c>
      <c r="C41" s="1244"/>
      <c r="D41" s="102"/>
      <c r="E41" s="1249" t="s">
        <v>31</v>
      </c>
      <c r="F41" s="1249"/>
      <c r="G41" s="1249"/>
      <c r="H41" s="1250"/>
      <c r="I41" s="351">
        <v>90542</v>
      </c>
      <c r="J41" s="352">
        <v>87634</v>
      </c>
      <c r="K41" s="352">
        <v>84332</v>
      </c>
      <c r="L41" s="352">
        <v>82305</v>
      </c>
      <c r="M41" s="353">
        <v>78330</v>
      </c>
    </row>
    <row r="42" spans="2:13" ht="27.75" customHeight="1" x14ac:dyDescent="0.15">
      <c r="B42" s="1245"/>
      <c r="C42" s="1246"/>
      <c r="D42" s="103"/>
      <c r="E42" s="1251" t="s">
        <v>32</v>
      </c>
      <c r="F42" s="1251"/>
      <c r="G42" s="1251"/>
      <c r="H42" s="1252"/>
      <c r="I42" s="354">
        <v>9194</v>
      </c>
      <c r="J42" s="355">
        <v>9106</v>
      </c>
      <c r="K42" s="355">
        <v>8654</v>
      </c>
      <c r="L42" s="355">
        <v>8152</v>
      </c>
      <c r="M42" s="356">
        <v>7545</v>
      </c>
    </row>
    <row r="43" spans="2:13" ht="27.75" customHeight="1" x14ac:dyDescent="0.15">
      <c r="B43" s="1245"/>
      <c r="C43" s="1246"/>
      <c r="D43" s="103"/>
      <c r="E43" s="1251" t="s">
        <v>33</v>
      </c>
      <c r="F43" s="1251"/>
      <c r="G43" s="1251"/>
      <c r="H43" s="1252"/>
      <c r="I43" s="354">
        <v>9131</v>
      </c>
      <c r="J43" s="355">
        <v>8991</v>
      </c>
      <c r="K43" s="355">
        <v>8838</v>
      </c>
      <c r="L43" s="355">
        <v>8186</v>
      </c>
      <c r="M43" s="356">
        <v>8241</v>
      </c>
    </row>
    <row r="44" spans="2:13" ht="27.75" customHeight="1" x14ac:dyDescent="0.15">
      <c r="B44" s="1245"/>
      <c r="C44" s="1246"/>
      <c r="D44" s="103"/>
      <c r="E44" s="1251" t="s">
        <v>34</v>
      </c>
      <c r="F44" s="1251"/>
      <c r="G44" s="1251"/>
      <c r="H44" s="1252"/>
      <c r="I44" s="354">
        <v>1384</v>
      </c>
      <c r="J44" s="355">
        <v>1204</v>
      </c>
      <c r="K44" s="355">
        <v>1465</v>
      </c>
      <c r="L44" s="355">
        <v>1819</v>
      </c>
      <c r="M44" s="356">
        <v>1638</v>
      </c>
    </row>
    <row r="45" spans="2:13" ht="27.75" customHeight="1" x14ac:dyDescent="0.15">
      <c r="B45" s="1245"/>
      <c r="C45" s="1246"/>
      <c r="D45" s="103"/>
      <c r="E45" s="1251" t="s">
        <v>35</v>
      </c>
      <c r="F45" s="1251"/>
      <c r="G45" s="1251"/>
      <c r="H45" s="1252"/>
      <c r="I45" s="354">
        <v>8072</v>
      </c>
      <c r="J45" s="355">
        <v>7848</v>
      </c>
      <c r="K45" s="355">
        <v>7673</v>
      </c>
      <c r="L45" s="355">
        <v>7720</v>
      </c>
      <c r="M45" s="356">
        <v>7730</v>
      </c>
    </row>
    <row r="46" spans="2:13" ht="27.75" customHeight="1" x14ac:dyDescent="0.15">
      <c r="B46" s="1245"/>
      <c r="C46" s="1246"/>
      <c r="D46" s="104"/>
      <c r="E46" s="1251" t="s">
        <v>36</v>
      </c>
      <c r="F46" s="1251"/>
      <c r="G46" s="1251"/>
      <c r="H46" s="1252"/>
      <c r="I46" s="354" t="s">
        <v>506</v>
      </c>
      <c r="J46" s="355" t="s">
        <v>506</v>
      </c>
      <c r="K46" s="355" t="s">
        <v>506</v>
      </c>
      <c r="L46" s="355" t="s">
        <v>506</v>
      </c>
      <c r="M46" s="356" t="s">
        <v>506</v>
      </c>
    </row>
    <row r="47" spans="2:13" ht="27.75" customHeight="1" x14ac:dyDescent="0.15">
      <c r="B47" s="1245"/>
      <c r="C47" s="1246"/>
      <c r="D47" s="105"/>
      <c r="E47" s="1253" t="s">
        <v>37</v>
      </c>
      <c r="F47" s="1254"/>
      <c r="G47" s="1254"/>
      <c r="H47" s="1255"/>
      <c r="I47" s="354" t="s">
        <v>506</v>
      </c>
      <c r="J47" s="355" t="s">
        <v>506</v>
      </c>
      <c r="K47" s="355" t="s">
        <v>506</v>
      </c>
      <c r="L47" s="355" t="s">
        <v>506</v>
      </c>
      <c r="M47" s="356" t="s">
        <v>506</v>
      </c>
    </row>
    <row r="48" spans="2:13" ht="27.75" customHeight="1" x14ac:dyDescent="0.15">
      <c r="B48" s="1245"/>
      <c r="C48" s="1246"/>
      <c r="D48" s="103"/>
      <c r="E48" s="1251" t="s">
        <v>38</v>
      </c>
      <c r="F48" s="1251"/>
      <c r="G48" s="1251"/>
      <c r="H48" s="1252"/>
      <c r="I48" s="354" t="s">
        <v>506</v>
      </c>
      <c r="J48" s="355" t="s">
        <v>506</v>
      </c>
      <c r="K48" s="355" t="s">
        <v>506</v>
      </c>
      <c r="L48" s="355" t="s">
        <v>506</v>
      </c>
      <c r="M48" s="356" t="s">
        <v>506</v>
      </c>
    </row>
    <row r="49" spans="2:13" ht="27.75" customHeight="1" x14ac:dyDescent="0.15">
      <c r="B49" s="1247"/>
      <c r="C49" s="1248"/>
      <c r="D49" s="103"/>
      <c r="E49" s="1251" t="s">
        <v>39</v>
      </c>
      <c r="F49" s="1251"/>
      <c r="G49" s="1251"/>
      <c r="H49" s="1252"/>
      <c r="I49" s="354" t="s">
        <v>506</v>
      </c>
      <c r="J49" s="355" t="s">
        <v>506</v>
      </c>
      <c r="K49" s="355" t="s">
        <v>506</v>
      </c>
      <c r="L49" s="355" t="s">
        <v>506</v>
      </c>
      <c r="M49" s="356" t="s">
        <v>506</v>
      </c>
    </row>
    <row r="50" spans="2:13" ht="27.75" customHeight="1" x14ac:dyDescent="0.15">
      <c r="B50" s="1256" t="s">
        <v>40</v>
      </c>
      <c r="C50" s="1257"/>
      <c r="D50" s="106"/>
      <c r="E50" s="1251" t="s">
        <v>41</v>
      </c>
      <c r="F50" s="1251"/>
      <c r="G50" s="1251"/>
      <c r="H50" s="1252"/>
      <c r="I50" s="354">
        <v>7089</v>
      </c>
      <c r="J50" s="355">
        <v>8251</v>
      </c>
      <c r="K50" s="355">
        <v>9135</v>
      </c>
      <c r="L50" s="355">
        <v>10750</v>
      </c>
      <c r="M50" s="356">
        <v>13052</v>
      </c>
    </row>
    <row r="51" spans="2:13" ht="27.75" customHeight="1" x14ac:dyDescent="0.15">
      <c r="B51" s="1245"/>
      <c r="C51" s="1246"/>
      <c r="D51" s="103"/>
      <c r="E51" s="1251" t="s">
        <v>42</v>
      </c>
      <c r="F51" s="1251"/>
      <c r="G51" s="1251"/>
      <c r="H51" s="1252"/>
      <c r="I51" s="354">
        <v>20680</v>
      </c>
      <c r="J51" s="355">
        <v>21085</v>
      </c>
      <c r="K51" s="355">
        <v>20879</v>
      </c>
      <c r="L51" s="355">
        <v>20011</v>
      </c>
      <c r="M51" s="356">
        <v>19652</v>
      </c>
    </row>
    <row r="52" spans="2:13" ht="27.75" customHeight="1" x14ac:dyDescent="0.15">
      <c r="B52" s="1247"/>
      <c r="C52" s="1248"/>
      <c r="D52" s="103"/>
      <c r="E52" s="1251" t="s">
        <v>43</v>
      </c>
      <c r="F52" s="1251"/>
      <c r="G52" s="1251"/>
      <c r="H52" s="1252"/>
      <c r="I52" s="354">
        <v>54076</v>
      </c>
      <c r="J52" s="355">
        <v>52858</v>
      </c>
      <c r="K52" s="355">
        <v>51377</v>
      </c>
      <c r="L52" s="355">
        <v>51641</v>
      </c>
      <c r="M52" s="356">
        <v>50055</v>
      </c>
    </row>
    <row r="53" spans="2:13" ht="27.75" customHeight="1" thickBot="1" x14ac:dyDescent="0.2">
      <c r="B53" s="1258" t="s">
        <v>44</v>
      </c>
      <c r="C53" s="1259"/>
      <c r="D53" s="107"/>
      <c r="E53" s="1260" t="s">
        <v>45</v>
      </c>
      <c r="F53" s="1260"/>
      <c r="G53" s="1260"/>
      <c r="H53" s="1261"/>
      <c r="I53" s="357">
        <v>36478</v>
      </c>
      <c r="J53" s="358">
        <v>32590</v>
      </c>
      <c r="K53" s="358">
        <v>29571</v>
      </c>
      <c r="L53" s="358">
        <v>25780</v>
      </c>
      <c r="M53" s="359">
        <v>20724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OO7rjcxtamPW9SlMHSx2UApSdJMDDE70ylrHs3d6K7A890dXERMrmTR1XJc7nnf1OZVpNH3tLtZDBPNTPpt+Q==" saltValue="Z0EVWvZOJm2+MP8WfTaq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70" t="s">
        <v>48</v>
      </c>
      <c r="D55" s="1270"/>
      <c r="E55" s="1271"/>
      <c r="F55" s="119">
        <v>866</v>
      </c>
      <c r="G55" s="119">
        <v>1044</v>
      </c>
      <c r="H55" s="120">
        <v>1681</v>
      </c>
    </row>
    <row r="56" spans="2:8" ht="52.5" customHeight="1" x14ac:dyDescent="0.15">
      <c r="B56" s="121"/>
      <c r="C56" s="1272" t="s">
        <v>49</v>
      </c>
      <c r="D56" s="1272"/>
      <c r="E56" s="1273"/>
      <c r="F56" s="122">
        <v>1</v>
      </c>
      <c r="G56" s="122">
        <v>1</v>
      </c>
      <c r="H56" s="123">
        <v>1</v>
      </c>
    </row>
    <row r="57" spans="2:8" ht="53.25" customHeight="1" x14ac:dyDescent="0.15">
      <c r="B57" s="121"/>
      <c r="C57" s="1274" t="s">
        <v>50</v>
      </c>
      <c r="D57" s="1274"/>
      <c r="E57" s="1275"/>
      <c r="F57" s="124">
        <v>4220</v>
      </c>
      <c r="G57" s="124">
        <v>4557</v>
      </c>
      <c r="H57" s="125">
        <v>5022</v>
      </c>
    </row>
    <row r="58" spans="2:8" ht="45.75" customHeight="1" x14ac:dyDescent="0.15">
      <c r="B58" s="126"/>
      <c r="C58" s="1262" t="s">
        <v>578</v>
      </c>
      <c r="D58" s="1263"/>
      <c r="E58" s="1264"/>
      <c r="F58" s="127">
        <v>3061</v>
      </c>
      <c r="G58" s="127">
        <v>3062</v>
      </c>
      <c r="H58" s="128">
        <v>3064</v>
      </c>
    </row>
    <row r="59" spans="2:8" ht="45.75" customHeight="1" x14ac:dyDescent="0.15">
      <c r="B59" s="126"/>
      <c r="C59" s="1262" t="s">
        <v>579</v>
      </c>
      <c r="D59" s="1263"/>
      <c r="E59" s="1264"/>
      <c r="F59" s="127">
        <v>431</v>
      </c>
      <c r="G59" s="127">
        <v>690</v>
      </c>
      <c r="H59" s="128">
        <v>671</v>
      </c>
    </row>
    <row r="60" spans="2:8" ht="45.75" customHeight="1" x14ac:dyDescent="0.15">
      <c r="B60" s="126"/>
      <c r="C60" s="1262" t="s">
        <v>582</v>
      </c>
      <c r="D60" s="1263"/>
      <c r="E60" s="1264"/>
      <c r="F60" s="127">
        <v>20</v>
      </c>
      <c r="G60" s="127">
        <v>39</v>
      </c>
      <c r="H60" s="128">
        <v>238</v>
      </c>
    </row>
    <row r="61" spans="2:8" ht="45.75" customHeight="1" x14ac:dyDescent="0.15">
      <c r="B61" s="126"/>
      <c r="C61" s="1262" t="s">
        <v>580</v>
      </c>
      <c r="D61" s="1263"/>
      <c r="E61" s="1264"/>
      <c r="F61" s="127">
        <v>316</v>
      </c>
      <c r="G61" s="127">
        <v>263</v>
      </c>
      <c r="H61" s="128">
        <v>226</v>
      </c>
    </row>
    <row r="62" spans="2:8" ht="45.75" customHeight="1" thickBot="1" x14ac:dyDescent="0.2">
      <c r="B62" s="129"/>
      <c r="C62" s="1265" t="s">
        <v>581</v>
      </c>
      <c r="D62" s="1266"/>
      <c r="E62" s="1267"/>
      <c r="F62" s="130">
        <v>70</v>
      </c>
      <c r="G62" s="130">
        <v>76</v>
      </c>
      <c r="H62" s="131">
        <v>138</v>
      </c>
    </row>
    <row r="63" spans="2:8" ht="52.5" customHeight="1" thickBot="1" x14ac:dyDescent="0.2">
      <c r="B63" s="132"/>
      <c r="C63" s="1268" t="s">
        <v>51</v>
      </c>
      <c r="D63" s="1268"/>
      <c r="E63" s="1269"/>
      <c r="F63" s="133">
        <v>5087</v>
      </c>
      <c r="G63" s="133">
        <v>5601</v>
      </c>
      <c r="H63" s="134">
        <v>6705</v>
      </c>
    </row>
    <row r="64" spans="2:8" x14ac:dyDescent="0.15"/>
  </sheetData>
  <sheetProtection algorithmName="SHA-512" hashValue="oN6QoDrarXqt1TmuXqhZVd6uxsRfNpNEs9Rax6muoEU/t4Vit7iz0AQm1AvDgwybRVRY+RBXyqLooULRNEJlIQ==" saltValue="RGWITjXmHoDrGHIL2BPO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CN18" sqref="CN1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586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547</v>
      </c>
      <c r="BQ50" s="1281"/>
      <c r="BR50" s="1281"/>
      <c r="BS50" s="1281"/>
      <c r="BT50" s="1281"/>
      <c r="BU50" s="1281"/>
      <c r="BV50" s="1281"/>
      <c r="BW50" s="1281"/>
      <c r="BX50" s="1281" t="s">
        <v>548</v>
      </c>
      <c r="BY50" s="1281"/>
      <c r="BZ50" s="1281"/>
      <c r="CA50" s="1281"/>
      <c r="CB50" s="1281"/>
      <c r="CC50" s="1281"/>
      <c r="CD50" s="1281"/>
      <c r="CE50" s="1281"/>
      <c r="CF50" s="1281" t="s">
        <v>549</v>
      </c>
      <c r="CG50" s="1281"/>
      <c r="CH50" s="1281"/>
      <c r="CI50" s="1281"/>
      <c r="CJ50" s="1281"/>
      <c r="CK50" s="1281"/>
      <c r="CL50" s="1281"/>
      <c r="CM50" s="1281"/>
      <c r="CN50" s="1281" t="s">
        <v>550</v>
      </c>
      <c r="CO50" s="1281"/>
      <c r="CP50" s="1281"/>
      <c r="CQ50" s="1281"/>
      <c r="CR50" s="1281"/>
      <c r="CS50" s="1281"/>
      <c r="CT50" s="1281"/>
      <c r="CU50" s="1281"/>
      <c r="CV50" s="1281" t="s">
        <v>551</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588</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76">
        <v>102.3</v>
      </c>
      <c r="BQ51" s="1276"/>
      <c r="BR51" s="1276"/>
      <c r="BS51" s="1276"/>
      <c r="BT51" s="1276"/>
      <c r="BU51" s="1276"/>
      <c r="BV51" s="1276"/>
      <c r="BW51" s="1276"/>
      <c r="BX51" s="1276">
        <v>91.1</v>
      </c>
      <c r="BY51" s="1276"/>
      <c r="BZ51" s="1276"/>
      <c r="CA51" s="1276"/>
      <c r="CB51" s="1276"/>
      <c r="CC51" s="1276"/>
      <c r="CD51" s="1276"/>
      <c r="CE51" s="1276"/>
      <c r="CF51" s="1276">
        <v>82.3</v>
      </c>
      <c r="CG51" s="1276"/>
      <c r="CH51" s="1276"/>
      <c r="CI51" s="1276"/>
      <c r="CJ51" s="1276"/>
      <c r="CK51" s="1276"/>
      <c r="CL51" s="1276"/>
      <c r="CM51" s="1276"/>
      <c r="CN51" s="1276">
        <v>70.2</v>
      </c>
      <c r="CO51" s="1276"/>
      <c r="CP51" s="1276"/>
      <c r="CQ51" s="1276"/>
      <c r="CR51" s="1276"/>
      <c r="CS51" s="1276"/>
      <c r="CT51" s="1276"/>
      <c r="CU51" s="1276"/>
      <c r="CV51" s="1276">
        <v>54.4</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590</v>
      </c>
      <c r="BC53" s="1279"/>
      <c r="BD53" s="1279"/>
      <c r="BE53" s="1279"/>
      <c r="BF53" s="1279"/>
      <c r="BG53" s="1279"/>
      <c r="BH53" s="1279"/>
      <c r="BI53" s="1279"/>
      <c r="BJ53" s="1279"/>
      <c r="BK53" s="1279"/>
      <c r="BL53" s="1279"/>
      <c r="BM53" s="1279"/>
      <c r="BN53" s="1279"/>
      <c r="BO53" s="1279"/>
      <c r="BP53" s="1276">
        <v>64.2</v>
      </c>
      <c r="BQ53" s="1276"/>
      <c r="BR53" s="1276"/>
      <c r="BS53" s="1276"/>
      <c r="BT53" s="1276"/>
      <c r="BU53" s="1276"/>
      <c r="BV53" s="1276"/>
      <c r="BW53" s="1276"/>
      <c r="BX53" s="1276">
        <v>65.7</v>
      </c>
      <c r="BY53" s="1276"/>
      <c r="BZ53" s="1276"/>
      <c r="CA53" s="1276"/>
      <c r="CB53" s="1276"/>
      <c r="CC53" s="1276"/>
      <c r="CD53" s="1276"/>
      <c r="CE53" s="1276"/>
      <c r="CF53" s="1276">
        <v>66.5</v>
      </c>
      <c r="CG53" s="1276"/>
      <c r="CH53" s="1276"/>
      <c r="CI53" s="1276"/>
      <c r="CJ53" s="1276"/>
      <c r="CK53" s="1276"/>
      <c r="CL53" s="1276"/>
      <c r="CM53" s="1276"/>
      <c r="CN53" s="1276">
        <v>67.599999999999994</v>
      </c>
      <c r="CO53" s="1276"/>
      <c r="CP53" s="1276"/>
      <c r="CQ53" s="1276"/>
      <c r="CR53" s="1276"/>
      <c r="CS53" s="1276"/>
      <c r="CT53" s="1276"/>
      <c r="CU53" s="1276"/>
      <c r="CV53" s="1276">
        <v>68.599999999999994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591</v>
      </c>
      <c r="AO55" s="1281"/>
      <c r="AP55" s="1281"/>
      <c r="AQ55" s="1281"/>
      <c r="AR55" s="1281"/>
      <c r="AS55" s="1281"/>
      <c r="AT55" s="1281"/>
      <c r="AU55" s="1281"/>
      <c r="AV55" s="1281"/>
      <c r="AW55" s="1281"/>
      <c r="AX55" s="1281"/>
      <c r="AY55" s="1281"/>
      <c r="AZ55" s="1281"/>
      <c r="BA55" s="1281"/>
      <c r="BB55" s="1279" t="s">
        <v>589</v>
      </c>
      <c r="BC55" s="1279"/>
      <c r="BD55" s="1279"/>
      <c r="BE55" s="1279"/>
      <c r="BF55" s="1279"/>
      <c r="BG55" s="1279"/>
      <c r="BH55" s="1279"/>
      <c r="BI55" s="1279"/>
      <c r="BJ55" s="1279"/>
      <c r="BK55" s="1279"/>
      <c r="BL55" s="1279"/>
      <c r="BM55" s="1279"/>
      <c r="BN55" s="1279"/>
      <c r="BO55" s="1279"/>
      <c r="BP55" s="1276">
        <v>24.5</v>
      </c>
      <c r="BQ55" s="1276"/>
      <c r="BR55" s="1276"/>
      <c r="BS55" s="1276"/>
      <c r="BT55" s="1276"/>
      <c r="BU55" s="1276"/>
      <c r="BV55" s="1276"/>
      <c r="BW55" s="1276"/>
      <c r="BX55" s="1276">
        <v>23.9</v>
      </c>
      <c r="BY55" s="1276"/>
      <c r="BZ55" s="1276"/>
      <c r="CA55" s="1276"/>
      <c r="CB55" s="1276"/>
      <c r="CC55" s="1276"/>
      <c r="CD55" s="1276"/>
      <c r="CE55" s="1276"/>
      <c r="CF55" s="1276">
        <v>20</v>
      </c>
      <c r="CG55" s="1276"/>
      <c r="CH55" s="1276"/>
      <c r="CI55" s="1276"/>
      <c r="CJ55" s="1276"/>
      <c r="CK55" s="1276"/>
      <c r="CL55" s="1276"/>
      <c r="CM55" s="1276"/>
      <c r="CN55" s="1276">
        <v>14.7</v>
      </c>
      <c r="CO55" s="1276"/>
      <c r="CP55" s="1276"/>
      <c r="CQ55" s="1276"/>
      <c r="CR55" s="1276"/>
      <c r="CS55" s="1276"/>
      <c r="CT55" s="1276"/>
      <c r="CU55" s="1276"/>
      <c r="CV55" s="1276">
        <v>9.3000000000000007</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590</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60.7</v>
      </c>
      <c r="BY57" s="1276"/>
      <c r="BZ57" s="1276"/>
      <c r="CA57" s="1276"/>
      <c r="CB57" s="1276"/>
      <c r="CC57" s="1276"/>
      <c r="CD57" s="1276"/>
      <c r="CE57" s="1276"/>
      <c r="CF57" s="1276">
        <v>61.4</v>
      </c>
      <c r="CG57" s="1276"/>
      <c r="CH57" s="1276"/>
      <c r="CI57" s="1276"/>
      <c r="CJ57" s="1276"/>
      <c r="CK57" s="1276"/>
      <c r="CL57" s="1276"/>
      <c r="CM57" s="1276"/>
      <c r="CN57" s="1276">
        <v>62.7</v>
      </c>
      <c r="CO57" s="1276"/>
      <c r="CP57" s="1276"/>
      <c r="CQ57" s="1276"/>
      <c r="CR57" s="1276"/>
      <c r="CS57" s="1276"/>
      <c r="CT57" s="1276"/>
      <c r="CU57" s="1276"/>
      <c r="CV57" s="1276">
        <v>63.8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593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547</v>
      </c>
      <c r="BQ72" s="1281"/>
      <c r="BR72" s="1281"/>
      <c r="BS72" s="1281"/>
      <c r="BT72" s="1281"/>
      <c r="BU72" s="1281"/>
      <c r="BV72" s="1281"/>
      <c r="BW72" s="1281"/>
      <c r="BX72" s="1281" t="s">
        <v>548</v>
      </c>
      <c r="BY72" s="1281"/>
      <c r="BZ72" s="1281"/>
      <c r="CA72" s="1281"/>
      <c r="CB72" s="1281"/>
      <c r="CC72" s="1281"/>
      <c r="CD72" s="1281"/>
      <c r="CE72" s="1281"/>
      <c r="CF72" s="1281" t="s">
        <v>549</v>
      </c>
      <c r="CG72" s="1281"/>
      <c r="CH72" s="1281"/>
      <c r="CI72" s="1281"/>
      <c r="CJ72" s="1281"/>
      <c r="CK72" s="1281"/>
      <c r="CL72" s="1281"/>
      <c r="CM72" s="1281"/>
      <c r="CN72" s="1281" t="s">
        <v>550</v>
      </c>
      <c r="CO72" s="1281"/>
      <c r="CP72" s="1281"/>
      <c r="CQ72" s="1281"/>
      <c r="CR72" s="1281"/>
      <c r="CS72" s="1281"/>
      <c r="CT72" s="1281"/>
      <c r="CU72" s="1281"/>
      <c r="CV72" s="1281" t="s">
        <v>551</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588</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6">
        <v>102.3</v>
      </c>
      <c r="BQ73" s="1276"/>
      <c r="BR73" s="1276"/>
      <c r="BS73" s="1276"/>
      <c r="BT73" s="1276"/>
      <c r="BU73" s="1276"/>
      <c r="BV73" s="1276"/>
      <c r="BW73" s="1276"/>
      <c r="BX73" s="1276">
        <v>91.1</v>
      </c>
      <c r="BY73" s="1276"/>
      <c r="BZ73" s="1276"/>
      <c r="CA73" s="1276"/>
      <c r="CB73" s="1276"/>
      <c r="CC73" s="1276"/>
      <c r="CD73" s="1276"/>
      <c r="CE73" s="1276"/>
      <c r="CF73" s="1276">
        <v>82.3</v>
      </c>
      <c r="CG73" s="1276"/>
      <c r="CH73" s="1276"/>
      <c r="CI73" s="1276"/>
      <c r="CJ73" s="1276"/>
      <c r="CK73" s="1276"/>
      <c r="CL73" s="1276"/>
      <c r="CM73" s="1276"/>
      <c r="CN73" s="1276">
        <v>70.2</v>
      </c>
      <c r="CO73" s="1276"/>
      <c r="CP73" s="1276"/>
      <c r="CQ73" s="1276"/>
      <c r="CR73" s="1276"/>
      <c r="CS73" s="1276"/>
      <c r="CT73" s="1276"/>
      <c r="CU73" s="1276"/>
      <c r="CV73" s="1276">
        <v>54.4</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594</v>
      </c>
      <c r="BC75" s="1279"/>
      <c r="BD75" s="1279"/>
      <c r="BE75" s="1279"/>
      <c r="BF75" s="1279"/>
      <c r="BG75" s="1279"/>
      <c r="BH75" s="1279"/>
      <c r="BI75" s="1279"/>
      <c r="BJ75" s="1279"/>
      <c r="BK75" s="1279"/>
      <c r="BL75" s="1279"/>
      <c r="BM75" s="1279"/>
      <c r="BN75" s="1279"/>
      <c r="BO75" s="1279"/>
      <c r="BP75" s="1276">
        <v>8.6999999999999993</v>
      </c>
      <c r="BQ75" s="1276"/>
      <c r="BR75" s="1276"/>
      <c r="BS75" s="1276"/>
      <c r="BT75" s="1276"/>
      <c r="BU75" s="1276"/>
      <c r="BV75" s="1276"/>
      <c r="BW75" s="1276"/>
      <c r="BX75" s="1276">
        <v>8.9</v>
      </c>
      <c r="BY75" s="1276"/>
      <c r="BZ75" s="1276"/>
      <c r="CA75" s="1276"/>
      <c r="CB75" s="1276"/>
      <c r="CC75" s="1276"/>
      <c r="CD75" s="1276"/>
      <c r="CE75" s="1276"/>
      <c r="CF75" s="1276">
        <v>8.9</v>
      </c>
      <c r="CG75" s="1276"/>
      <c r="CH75" s="1276"/>
      <c r="CI75" s="1276"/>
      <c r="CJ75" s="1276"/>
      <c r="CK75" s="1276"/>
      <c r="CL75" s="1276"/>
      <c r="CM75" s="1276"/>
      <c r="CN75" s="1276">
        <v>8.6999999999999993</v>
      </c>
      <c r="CO75" s="1276"/>
      <c r="CP75" s="1276"/>
      <c r="CQ75" s="1276"/>
      <c r="CR75" s="1276"/>
      <c r="CS75" s="1276"/>
      <c r="CT75" s="1276"/>
      <c r="CU75" s="1276"/>
      <c r="CV75" s="1276">
        <v>8.4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591</v>
      </c>
      <c r="AO77" s="1281"/>
      <c r="AP77" s="1281"/>
      <c r="AQ77" s="1281"/>
      <c r="AR77" s="1281"/>
      <c r="AS77" s="1281"/>
      <c r="AT77" s="1281"/>
      <c r="AU77" s="1281"/>
      <c r="AV77" s="1281"/>
      <c r="AW77" s="1281"/>
      <c r="AX77" s="1281"/>
      <c r="AY77" s="1281"/>
      <c r="AZ77" s="1281"/>
      <c r="BA77" s="1281"/>
      <c r="BB77" s="1279" t="s">
        <v>589</v>
      </c>
      <c r="BC77" s="1279"/>
      <c r="BD77" s="1279"/>
      <c r="BE77" s="1279"/>
      <c r="BF77" s="1279"/>
      <c r="BG77" s="1279"/>
      <c r="BH77" s="1279"/>
      <c r="BI77" s="1279"/>
      <c r="BJ77" s="1279"/>
      <c r="BK77" s="1279"/>
      <c r="BL77" s="1279"/>
      <c r="BM77" s="1279"/>
      <c r="BN77" s="1279"/>
      <c r="BO77" s="1279"/>
      <c r="BP77" s="1276">
        <v>24.5</v>
      </c>
      <c r="BQ77" s="1276"/>
      <c r="BR77" s="1276"/>
      <c r="BS77" s="1276"/>
      <c r="BT77" s="1276"/>
      <c r="BU77" s="1276"/>
      <c r="BV77" s="1276"/>
      <c r="BW77" s="1276"/>
      <c r="BX77" s="1276">
        <v>23.9</v>
      </c>
      <c r="BY77" s="1276"/>
      <c r="BZ77" s="1276"/>
      <c r="CA77" s="1276"/>
      <c r="CB77" s="1276"/>
      <c r="CC77" s="1276"/>
      <c r="CD77" s="1276"/>
      <c r="CE77" s="1276"/>
      <c r="CF77" s="1276">
        <v>20</v>
      </c>
      <c r="CG77" s="1276"/>
      <c r="CH77" s="1276"/>
      <c r="CI77" s="1276"/>
      <c r="CJ77" s="1276"/>
      <c r="CK77" s="1276"/>
      <c r="CL77" s="1276"/>
      <c r="CM77" s="1276"/>
      <c r="CN77" s="1276">
        <v>14.7</v>
      </c>
      <c r="CO77" s="1276"/>
      <c r="CP77" s="1276"/>
      <c r="CQ77" s="1276"/>
      <c r="CR77" s="1276"/>
      <c r="CS77" s="1276"/>
      <c r="CT77" s="1276"/>
      <c r="CU77" s="1276"/>
      <c r="CV77" s="1276">
        <v>9.3000000000000007</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594</v>
      </c>
      <c r="BC79" s="1279"/>
      <c r="BD79" s="1279"/>
      <c r="BE79" s="1279"/>
      <c r="BF79" s="1279"/>
      <c r="BG79" s="1279"/>
      <c r="BH79" s="1279"/>
      <c r="BI79" s="1279"/>
      <c r="BJ79" s="1279"/>
      <c r="BK79" s="1279"/>
      <c r="BL79" s="1279"/>
      <c r="BM79" s="1279"/>
      <c r="BN79" s="1279"/>
      <c r="BO79" s="1279"/>
      <c r="BP79" s="1276">
        <v>5</v>
      </c>
      <c r="BQ79" s="1276"/>
      <c r="BR79" s="1276"/>
      <c r="BS79" s="1276"/>
      <c r="BT79" s="1276"/>
      <c r="BU79" s="1276"/>
      <c r="BV79" s="1276"/>
      <c r="BW79" s="1276"/>
      <c r="BX79" s="1276">
        <v>4.5999999999999996</v>
      </c>
      <c r="BY79" s="1276"/>
      <c r="BZ79" s="1276"/>
      <c r="CA79" s="1276"/>
      <c r="CB79" s="1276"/>
      <c r="CC79" s="1276"/>
      <c r="CD79" s="1276"/>
      <c r="CE79" s="1276"/>
      <c r="CF79" s="1276">
        <v>4.3</v>
      </c>
      <c r="CG79" s="1276"/>
      <c r="CH79" s="1276"/>
      <c r="CI79" s="1276"/>
      <c r="CJ79" s="1276"/>
      <c r="CK79" s="1276"/>
      <c r="CL79" s="1276"/>
      <c r="CM79" s="1276"/>
      <c r="CN79" s="1276">
        <v>4.0999999999999996</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TlACedJ1cWmA9wt2JZACmpw5b2veRgk8b6e5l52qumjJ3b0ATY5IHM9sy656JGEKApx/kmimIcTdnul8eJsuEg==" saltValue="KnB0LBZ/5bYWbDvUvT/H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F1" zoomScale="80" zoomScaleNormal="80" zoomScaleSheetLayoutView="70" workbookViewId="0">
      <selection activeCell="BU19" sqref="BU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IOcMCXfmcWxJcIm3PBO90Zl/TEtC2UrzCKZbheGKTYDNR54dedxAmBKa9GrOFuN878EBKPxIs0Q63RXppum1fw==" saltValue="Z7CjzDb7jrSAlkGdbFJpQ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zoomScale="70" zoomScaleNormal="70" zoomScaleSheetLayoutView="55" workbookViewId="0">
      <selection activeCell="BU19" sqref="BU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494</v>
      </c>
    </row>
  </sheetData>
  <sheetProtection algorithmName="SHA-512" hashValue="338/gqQotIXIolPjW6GgS69INoyL3WelKkPk7awEx5nVqj4GnMMp0xDTiVvHNE3cTmSrdSLHQ0ANhrXHuguAOw==" saltValue="njkTI3YqNG80S18EW/pQ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40178</v>
      </c>
      <c r="E3" s="153"/>
      <c r="F3" s="154">
        <v>54233</v>
      </c>
      <c r="G3" s="155"/>
      <c r="H3" s="156"/>
    </row>
    <row r="4" spans="1:8" x14ac:dyDescent="0.15">
      <c r="A4" s="157"/>
      <c r="B4" s="158"/>
      <c r="C4" s="159"/>
      <c r="D4" s="160">
        <v>9212</v>
      </c>
      <c r="E4" s="161"/>
      <c r="F4" s="162">
        <v>26058</v>
      </c>
      <c r="G4" s="163"/>
      <c r="H4" s="164"/>
    </row>
    <row r="5" spans="1:8" x14ac:dyDescent="0.15">
      <c r="A5" s="145" t="s">
        <v>539</v>
      </c>
      <c r="B5" s="150"/>
      <c r="C5" s="151"/>
      <c r="D5" s="152">
        <v>39011</v>
      </c>
      <c r="E5" s="153"/>
      <c r="F5" s="154">
        <v>44366</v>
      </c>
      <c r="G5" s="155"/>
      <c r="H5" s="156"/>
    </row>
    <row r="6" spans="1:8" x14ac:dyDescent="0.15">
      <c r="A6" s="157"/>
      <c r="B6" s="158"/>
      <c r="C6" s="159"/>
      <c r="D6" s="160">
        <v>9036</v>
      </c>
      <c r="E6" s="161"/>
      <c r="F6" s="162">
        <v>23234</v>
      </c>
      <c r="G6" s="163"/>
      <c r="H6" s="164"/>
    </row>
    <row r="7" spans="1:8" x14ac:dyDescent="0.15">
      <c r="A7" s="145" t="s">
        <v>540</v>
      </c>
      <c r="B7" s="150"/>
      <c r="C7" s="151"/>
      <c r="D7" s="152">
        <v>54963</v>
      </c>
      <c r="E7" s="153"/>
      <c r="F7" s="154">
        <v>51043</v>
      </c>
      <c r="G7" s="155"/>
      <c r="H7" s="156"/>
    </row>
    <row r="8" spans="1:8" x14ac:dyDescent="0.15">
      <c r="A8" s="157"/>
      <c r="B8" s="158"/>
      <c r="C8" s="159"/>
      <c r="D8" s="160">
        <v>10926</v>
      </c>
      <c r="E8" s="161"/>
      <c r="F8" s="162">
        <v>23378</v>
      </c>
      <c r="G8" s="163"/>
      <c r="H8" s="164"/>
    </row>
    <row r="9" spans="1:8" x14ac:dyDescent="0.15">
      <c r="A9" s="145" t="s">
        <v>541</v>
      </c>
      <c r="B9" s="150"/>
      <c r="C9" s="151"/>
      <c r="D9" s="152">
        <v>46637</v>
      </c>
      <c r="E9" s="153"/>
      <c r="F9" s="154">
        <v>42898</v>
      </c>
      <c r="G9" s="155"/>
      <c r="H9" s="156"/>
    </row>
    <row r="10" spans="1:8" x14ac:dyDescent="0.15">
      <c r="A10" s="157"/>
      <c r="B10" s="158"/>
      <c r="C10" s="159"/>
      <c r="D10" s="160">
        <v>13139</v>
      </c>
      <c r="E10" s="161"/>
      <c r="F10" s="162">
        <v>21022</v>
      </c>
      <c r="G10" s="163"/>
      <c r="H10" s="164"/>
    </row>
    <row r="11" spans="1:8" x14ac:dyDescent="0.15">
      <c r="A11" s="145" t="s">
        <v>542</v>
      </c>
      <c r="B11" s="150"/>
      <c r="C11" s="151"/>
      <c r="D11" s="152">
        <v>53382</v>
      </c>
      <c r="E11" s="153"/>
      <c r="F11" s="154">
        <v>57604</v>
      </c>
      <c r="G11" s="155"/>
      <c r="H11" s="156"/>
    </row>
    <row r="12" spans="1:8" x14ac:dyDescent="0.15">
      <c r="A12" s="157"/>
      <c r="B12" s="158"/>
      <c r="C12" s="165"/>
      <c r="D12" s="160">
        <v>18431</v>
      </c>
      <c r="E12" s="161"/>
      <c r="F12" s="162">
        <v>25635</v>
      </c>
      <c r="G12" s="163"/>
      <c r="H12" s="164"/>
    </row>
    <row r="13" spans="1:8" x14ac:dyDescent="0.15">
      <c r="A13" s="145"/>
      <c r="B13" s="150"/>
      <c r="C13" s="166"/>
      <c r="D13" s="167">
        <v>46834</v>
      </c>
      <c r="E13" s="168"/>
      <c r="F13" s="169">
        <v>50029</v>
      </c>
      <c r="G13" s="170"/>
      <c r="H13" s="156"/>
    </row>
    <row r="14" spans="1:8" x14ac:dyDescent="0.15">
      <c r="A14" s="157"/>
      <c r="B14" s="158"/>
      <c r="C14" s="159"/>
      <c r="D14" s="160">
        <v>12149</v>
      </c>
      <c r="E14" s="161"/>
      <c r="F14" s="162">
        <v>23865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1.02</v>
      </c>
      <c r="C19" s="171">
        <f>ROUND(VALUE(SUBSTITUTE(実質収支比率等に係る経年分析!G$48,"▲","-")),2)</f>
        <v>2.11</v>
      </c>
      <c r="D19" s="171">
        <f>ROUND(VALUE(SUBSTITUTE(実質収支比率等に係る経年分析!H$48,"▲","-")),2)</f>
        <v>0.86</v>
      </c>
      <c r="E19" s="171">
        <f>ROUND(VALUE(SUBSTITUTE(実質収支比率等に係る経年分析!I$48,"▲","-")),2)</f>
        <v>3.05</v>
      </c>
      <c r="F19" s="171">
        <f>ROUND(VALUE(SUBSTITUTE(実質収支比率等に係る経年分析!J$48,"▲","-")),2)</f>
        <v>5.25</v>
      </c>
    </row>
    <row r="20" spans="1:11" x14ac:dyDescent="0.15">
      <c r="A20" s="171" t="s">
        <v>55</v>
      </c>
      <c r="B20" s="171">
        <f>ROUND(VALUE(SUBSTITUTE(実質収支比率等に係る経年分析!F$47,"▲","-")),2)</f>
        <v>1.31</v>
      </c>
      <c r="C20" s="171">
        <f>ROUND(VALUE(SUBSTITUTE(実質収支比率等に係る経年分析!G$47,"▲","-")),2)</f>
        <v>1.83</v>
      </c>
      <c r="D20" s="171">
        <f>ROUND(VALUE(SUBSTITUTE(実質収支比率等に係る経年分析!H$47,"▲","-")),2)</f>
        <v>2.11</v>
      </c>
      <c r="E20" s="171">
        <f>ROUND(VALUE(SUBSTITUTE(実質収支比率等に係る経年分析!I$47,"▲","-")),2)</f>
        <v>2.5</v>
      </c>
      <c r="F20" s="171">
        <f>ROUND(VALUE(SUBSTITUTE(実質収支比率等に係る経年分析!J$47,"▲","-")),2)</f>
        <v>3.91</v>
      </c>
    </row>
    <row r="21" spans="1:11" x14ac:dyDescent="0.15">
      <c r="A21" s="171" t="s">
        <v>56</v>
      </c>
      <c r="B21" s="171">
        <f>IF(ISNUMBER(VALUE(SUBSTITUTE(実質収支比率等に係る経年分析!F$49,"▲","-"))),ROUND(VALUE(SUBSTITUTE(実質収支比率等に係る経年分析!F$49,"▲","-")),2),NA())</f>
        <v>-0.85</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-0.97</v>
      </c>
      <c r="E21" s="171">
        <f>IF(ISNUMBER(VALUE(SUBSTITUTE(実質収支比率等に係る経年分析!I$49,"▲","-"))),ROUND(VALUE(SUBSTITUTE(実質収支比率等に係る経年分析!I$49,"▲","-")),2),NA())</f>
        <v>2.63</v>
      </c>
      <c r="F21" s="171">
        <f>IF(ISNUMBER(VALUE(SUBSTITUTE(実質収支比率等に係る経年分析!J$49,"▲","-"))),ROUND(VALUE(SUBSTITUTE(実質収支比率等に係る経年分析!J$49,"▲","-")),2),NA())</f>
        <v>3.77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中島霊園事業会計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0.21</v>
      </c>
    </row>
    <row r="31" spans="1:11" x14ac:dyDescent="0.15">
      <c r="A31" s="172" t="str">
        <f>IF(連結実質赤字比率に係る赤字・黒字の構成分析!C$39="",NA(),連結実質赤字比率に係る赤字・黒字の構成分析!C$39)</f>
        <v>国民健康保険会計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15">
      <c r="A32" s="172" t="str">
        <f>IF(連結実質赤字比率に係る赤字・黒字の構成分析!C$38="",NA(),連結実質赤字比率に係る赤字・黒字の構成分析!C$38)</f>
        <v>ばんえい競馬会計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15">
      <c r="A33" s="172" t="str">
        <f>IF(連結実質赤字比率に係る赤字・黒字の構成分析!C$37="",NA(),連結実質赤字比率に係る赤字・黒字の構成分析!C$37)</f>
        <v>介護保険会計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1.1499999999999999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1.1499999999999999</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5.25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7658</v>
      </c>
      <c r="E42" s="173"/>
      <c r="F42" s="173"/>
      <c r="G42" s="173">
        <f>'実質公債費比率（分子）の構造'!L$52</f>
        <v>7517</v>
      </c>
      <c r="H42" s="173"/>
      <c r="I42" s="173"/>
      <c r="J42" s="173">
        <f>'実質公債費比率（分子）の構造'!M$52</f>
        <v>7435</v>
      </c>
      <c r="K42" s="173"/>
      <c r="L42" s="173"/>
      <c r="M42" s="173">
        <f>'実質公債費比率（分子）の構造'!N$52</f>
        <v>7263</v>
      </c>
      <c r="N42" s="173"/>
      <c r="O42" s="173"/>
      <c r="P42" s="173">
        <f>'実質公債費比率（分子）の構造'!O$52</f>
        <v>7168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520</v>
      </c>
      <c r="C44" s="173"/>
      <c r="D44" s="173"/>
      <c r="E44" s="173">
        <f>'実質公債費比率（分子）の構造'!L$50</f>
        <v>476</v>
      </c>
      <c r="F44" s="173"/>
      <c r="G44" s="173"/>
      <c r="H44" s="173">
        <f>'実質公債費比率（分子）の構造'!M$50</f>
        <v>531</v>
      </c>
      <c r="I44" s="173"/>
      <c r="J44" s="173"/>
      <c r="K44" s="173">
        <f>'実質公債費比率（分子）の構造'!N$50</f>
        <v>674</v>
      </c>
      <c r="L44" s="173"/>
      <c r="M44" s="173"/>
      <c r="N44" s="173">
        <f>'実質公債費比率（分子）の構造'!O$50</f>
        <v>674</v>
      </c>
      <c r="O44" s="173"/>
      <c r="P44" s="173"/>
    </row>
    <row r="45" spans="1:16" x14ac:dyDescent="0.15">
      <c r="A45" s="173" t="s">
        <v>66</v>
      </c>
      <c r="B45" s="173">
        <f>'実質公債費比率（分子）の構造'!K$49</f>
        <v>251</v>
      </c>
      <c r="C45" s="173"/>
      <c r="D45" s="173"/>
      <c r="E45" s="173">
        <f>'実質公債費比率（分子）の構造'!L$49</f>
        <v>246</v>
      </c>
      <c r="F45" s="173"/>
      <c r="G45" s="173"/>
      <c r="H45" s="173">
        <f>'実質公債費比率（分子）の構造'!M$49</f>
        <v>214</v>
      </c>
      <c r="I45" s="173"/>
      <c r="J45" s="173"/>
      <c r="K45" s="173">
        <f>'実質公債費比率（分子）の構造'!N$49</f>
        <v>205</v>
      </c>
      <c r="L45" s="173"/>
      <c r="M45" s="173"/>
      <c r="N45" s="173">
        <f>'実質公債費比率（分子）の構造'!O$49</f>
        <v>200</v>
      </c>
      <c r="O45" s="173"/>
      <c r="P45" s="173"/>
    </row>
    <row r="46" spans="1:16" x14ac:dyDescent="0.15">
      <c r="A46" s="173" t="s">
        <v>67</v>
      </c>
      <c r="B46" s="173">
        <f>'実質公債費比率（分子）の構造'!K$48</f>
        <v>1005</v>
      </c>
      <c r="C46" s="173"/>
      <c r="D46" s="173"/>
      <c r="E46" s="173">
        <f>'実質公債費比率（分子）の構造'!L$48</f>
        <v>1000</v>
      </c>
      <c r="F46" s="173"/>
      <c r="G46" s="173"/>
      <c r="H46" s="173">
        <f>'実質公債費比率（分子）の構造'!M$48</f>
        <v>991</v>
      </c>
      <c r="I46" s="173"/>
      <c r="J46" s="173"/>
      <c r="K46" s="173">
        <f>'実質公債費比率（分子）の構造'!N$48</f>
        <v>1034</v>
      </c>
      <c r="L46" s="173"/>
      <c r="M46" s="173"/>
      <c r="N46" s="173">
        <f>'実質公債費比率（分子）の構造'!O$48</f>
        <v>1018</v>
      </c>
      <c r="O46" s="173"/>
      <c r="P46" s="173"/>
    </row>
    <row r="47" spans="1:16" x14ac:dyDescent="0.15">
      <c r="A47" s="173" t="s">
        <v>68</v>
      </c>
      <c r="B47" s="173">
        <f>'実質公債費比率（分子）の構造'!K$47</f>
        <v>13</v>
      </c>
      <c r="C47" s="173"/>
      <c r="D47" s="173"/>
      <c r="E47" s="173">
        <f>'実質公債費比率（分子）の構造'!L$47</f>
        <v>7</v>
      </c>
      <c r="F47" s="173"/>
      <c r="G47" s="173"/>
      <c r="H47" s="173" t="str">
        <f>'実質公債費比率（分子）の構造'!M$47</f>
        <v>-</v>
      </c>
      <c r="I47" s="173"/>
      <c r="J47" s="173"/>
      <c r="K47" s="173" t="str">
        <f>'実質公債費比率（分子）の構造'!N$47</f>
        <v>-</v>
      </c>
      <c r="L47" s="173"/>
      <c r="M47" s="173"/>
      <c r="N47" s="173">
        <f>'実質公債費比率（分子）の構造'!O$47</f>
        <v>13</v>
      </c>
      <c r="O47" s="173"/>
      <c r="P47" s="173"/>
    </row>
    <row r="48" spans="1:16" x14ac:dyDescent="0.15">
      <c r="A48" s="173" t="s">
        <v>69</v>
      </c>
      <c r="B48" s="173">
        <f>'実質公債費比率（分子）の構造'!K$46</f>
        <v>19</v>
      </c>
      <c r="C48" s="173"/>
      <c r="D48" s="173"/>
      <c r="E48" s="173">
        <f>'実質公債費比率（分子）の構造'!L$46</f>
        <v>26</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9085</v>
      </c>
      <c r="C49" s="173"/>
      <c r="D49" s="173"/>
      <c r="E49" s="173">
        <f>'実質公債費比率（分子）の構造'!L$45</f>
        <v>8970</v>
      </c>
      <c r="F49" s="173"/>
      <c r="G49" s="173"/>
      <c r="H49" s="173">
        <f>'実質公債費比率（分子）の構造'!M$45</f>
        <v>8862</v>
      </c>
      <c r="I49" s="173"/>
      <c r="J49" s="173"/>
      <c r="K49" s="173">
        <f>'実質公債費比率（分子）の構造'!N$45</f>
        <v>8487</v>
      </c>
      <c r="L49" s="173"/>
      <c r="M49" s="173"/>
      <c r="N49" s="173">
        <f>'実質公債費比率（分子）の構造'!O$45</f>
        <v>8335</v>
      </c>
      <c r="O49" s="173"/>
      <c r="P49" s="173"/>
    </row>
    <row r="50" spans="1:16" x14ac:dyDescent="0.15">
      <c r="A50" s="173" t="s">
        <v>71</v>
      </c>
      <c r="B50" s="173" t="e">
        <f>NA()</f>
        <v>#N/A</v>
      </c>
      <c r="C50" s="173">
        <f>IF(ISNUMBER('実質公債費比率（分子）の構造'!K$53),'実質公債費比率（分子）の構造'!K$53,NA())</f>
        <v>3235</v>
      </c>
      <c r="D50" s="173" t="e">
        <f>NA()</f>
        <v>#N/A</v>
      </c>
      <c r="E50" s="173" t="e">
        <f>NA()</f>
        <v>#N/A</v>
      </c>
      <c r="F50" s="173">
        <f>IF(ISNUMBER('実質公債費比率（分子）の構造'!L$53),'実質公債費比率（分子）の構造'!L$53,NA())</f>
        <v>3208</v>
      </c>
      <c r="G50" s="173" t="e">
        <f>NA()</f>
        <v>#N/A</v>
      </c>
      <c r="H50" s="173" t="e">
        <f>NA()</f>
        <v>#N/A</v>
      </c>
      <c r="I50" s="173">
        <f>IF(ISNUMBER('実質公債費比率（分子）の構造'!M$53),'実質公債費比率（分子）の構造'!M$53,NA())</f>
        <v>3163</v>
      </c>
      <c r="J50" s="173" t="e">
        <f>NA()</f>
        <v>#N/A</v>
      </c>
      <c r="K50" s="173" t="e">
        <f>NA()</f>
        <v>#N/A</v>
      </c>
      <c r="L50" s="173">
        <f>IF(ISNUMBER('実質公債費比率（分子）の構造'!N$53),'実質公債費比率（分子）の構造'!N$53,NA())</f>
        <v>3137</v>
      </c>
      <c r="M50" s="173" t="e">
        <f>NA()</f>
        <v>#N/A</v>
      </c>
      <c r="N50" s="173" t="e">
        <f>NA()</f>
        <v>#N/A</v>
      </c>
      <c r="O50" s="173">
        <f>IF(ISNUMBER('実質公債費比率（分子）の構造'!O$53),'実質公債費比率（分子）の構造'!O$53,NA())</f>
        <v>3072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54076</v>
      </c>
      <c r="E56" s="172"/>
      <c r="F56" s="172"/>
      <c r="G56" s="172">
        <f>'将来負担比率（分子）の構造'!J$52</f>
        <v>52858</v>
      </c>
      <c r="H56" s="172"/>
      <c r="I56" s="172"/>
      <c r="J56" s="172">
        <f>'将来負担比率（分子）の構造'!K$52</f>
        <v>51377</v>
      </c>
      <c r="K56" s="172"/>
      <c r="L56" s="172"/>
      <c r="M56" s="172">
        <f>'将来負担比率（分子）の構造'!L$52</f>
        <v>51641</v>
      </c>
      <c r="N56" s="172"/>
      <c r="O56" s="172"/>
      <c r="P56" s="172">
        <f>'将来負担比率（分子）の構造'!M$52</f>
        <v>50055</v>
      </c>
    </row>
    <row r="57" spans="1:16" x14ac:dyDescent="0.15">
      <c r="A57" s="172" t="s">
        <v>42</v>
      </c>
      <c r="B57" s="172"/>
      <c r="C57" s="172"/>
      <c r="D57" s="172">
        <f>'将来負担比率（分子）の構造'!I$51</f>
        <v>20680</v>
      </c>
      <c r="E57" s="172"/>
      <c r="F57" s="172"/>
      <c r="G57" s="172">
        <f>'将来負担比率（分子）の構造'!J$51</f>
        <v>21085</v>
      </c>
      <c r="H57" s="172"/>
      <c r="I57" s="172"/>
      <c r="J57" s="172">
        <f>'将来負担比率（分子）の構造'!K$51</f>
        <v>20879</v>
      </c>
      <c r="K57" s="172"/>
      <c r="L57" s="172"/>
      <c r="M57" s="172">
        <f>'将来負担比率（分子）の構造'!L$51</f>
        <v>20011</v>
      </c>
      <c r="N57" s="172"/>
      <c r="O57" s="172"/>
      <c r="P57" s="172">
        <f>'将来負担比率（分子）の構造'!M$51</f>
        <v>19652</v>
      </c>
    </row>
    <row r="58" spans="1:16" x14ac:dyDescent="0.15">
      <c r="A58" s="172" t="s">
        <v>41</v>
      </c>
      <c r="B58" s="172"/>
      <c r="C58" s="172"/>
      <c r="D58" s="172">
        <f>'将来負担比率（分子）の構造'!I$50</f>
        <v>7089</v>
      </c>
      <c r="E58" s="172"/>
      <c r="F58" s="172"/>
      <c r="G58" s="172">
        <f>'将来負担比率（分子）の構造'!J$50</f>
        <v>8251</v>
      </c>
      <c r="H58" s="172"/>
      <c r="I58" s="172"/>
      <c r="J58" s="172">
        <f>'将来負担比率（分子）の構造'!K$50</f>
        <v>9135</v>
      </c>
      <c r="K58" s="172"/>
      <c r="L58" s="172"/>
      <c r="M58" s="172">
        <f>'将来負担比率（分子）の構造'!L$50</f>
        <v>10750</v>
      </c>
      <c r="N58" s="172"/>
      <c r="O58" s="172"/>
      <c r="P58" s="172">
        <f>'将来負担比率（分子）の構造'!M$50</f>
        <v>13052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8072</v>
      </c>
      <c r="C62" s="172"/>
      <c r="D62" s="172"/>
      <c r="E62" s="172">
        <f>'将来負担比率（分子）の構造'!J$45</f>
        <v>7848</v>
      </c>
      <c r="F62" s="172"/>
      <c r="G62" s="172"/>
      <c r="H62" s="172">
        <f>'将来負担比率（分子）の構造'!K$45</f>
        <v>7673</v>
      </c>
      <c r="I62" s="172"/>
      <c r="J62" s="172"/>
      <c r="K62" s="172">
        <f>'将来負担比率（分子）の構造'!L$45</f>
        <v>7720</v>
      </c>
      <c r="L62" s="172"/>
      <c r="M62" s="172"/>
      <c r="N62" s="172">
        <f>'将来負担比率（分子）の構造'!M$45</f>
        <v>7730</v>
      </c>
      <c r="O62" s="172"/>
      <c r="P62" s="172"/>
    </row>
    <row r="63" spans="1:16" x14ac:dyDescent="0.15">
      <c r="A63" s="172" t="s">
        <v>34</v>
      </c>
      <c r="B63" s="172">
        <f>'将来負担比率（分子）の構造'!I$44</f>
        <v>1384</v>
      </c>
      <c r="C63" s="172"/>
      <c r="D63" s="172"/>
      <c r="E63" s="172">
        <f>'将来負担比率（分子）の構造'!J$44</f>
        <v>1204</v>
      </c>
      <c r="F63" s="172"/>
      <c r="G63" s="172"/>
      <c r="H63" s="172">
        <f>'将来負担比率（分子）の構造'!K$44</f>
        <v>1465</v>
      </c>
      <c r="I63" s="172"/>
      <c r="J63" s="172"/>
      <c r="K63" s="172">
        <f>'将来負担比率（分子）の構造'!L$44</f>
        <v>1819</v>
      </c>
      <c r="L63" s="172"/>
      <c r="M63" s="172"/>
      <c r="N63" s="172">
        <f>'将来負担比率（分子）の構造'!M$44</f>
        <v>1638</v>
      </c>
      <c r="O63" s="172"/>
      <c r="P63" s="172"/>
    </row>
    <row r="64" spans="1:16" x14ac:dyDescent="0.15">
      <c r="A64" s="172" t="s">
        <v>33</v>
      </c>
      <c r="B64" s="172">
        <f>'将来負担比率（分子）の構造'!I$43</f>
        <v>9131</v>
      </c>
      <c r="C64" s="172"/>
      <c r="D64" s="172"/>
      <c r="E64" s="172">
        <f>'将来負担比率（分子）の構造'!J$43</f>
        <v>8991</v>
      </c>
      <c r="F64" s="172"/>
      <c r="G64" s="172"/>
      <c r="H64" s="172">
        <f>'将来負担比率（分子）の構造'!K$43</f>
        <v>8838</v>
      </c>
      <c r="I64" s="172"/>
      <c r="J64" s="172"/>
      <c r="K64" s="172">
        <f>'将来負担比率（分子）の構造'!L$43</f>
        <v>8186</v>
      </c>
      <c r="L64" s="172"/>
      <c r="M64" s="172"/>
      <c r="N64" s="172">
        <f>'将来負担比率（分子）の構造'!M$43</f>
        <v>8241</v>
      </c>
      <c r="O64" s="172"/>
      <c r="P64" s="172"/>
    </row>
    <row r="65" spans="1:16" x14ac:dyDescent="0.15">
      <c r="A65" s="172" t="s">
        <v>32</v>
      </c>
      <c r="B65" s="172">
        <f>'将来負担比率（分子）の構造'!I$42</f>
        <v>9194</v>
      </c>
      <c r="C65" s="172"/>
      <c r="D65" s="172"/>
      <c r="E65" s="172">
        <f>'将来負担比率（分子）の構造'!J$42</f>
        <v>9106</v>
      </c>
      <c r="F65" s="172"/>
      <c r="G65" s="172"/>
      <c r="H65" s="172">
        <f>'将来負担比率（分子）の構造'!K$42</f>
        <v>8654</v>
      </c>
      <c r="I65" s="172"/>
      <c r="J65" s="172"/>
      <c r="K65" s="172">
        <f>'将来負担比率（分子）の構造'!L$42</f>
        <v>8152</v>
      </c>
      <c r="L65" s="172"/>
      <c r="M65" s="172"/>
      <c r="N65" s="172">
        <f>'将来負担比率（分子）の構造'!M$42</f>
        <v>7545</v>
      </c>
      <c r="O65" s="172"/>
      <c r="P65" s="172"/>
    </row>
    <row r="66" spans="1:16" x14ac:dyDescent="0.15">
      <c r="A66" s="172" t="s">
        <v>31</v>
      </c>
      <c r="B66" s="172">
        <f>'将来負担比率（分子）の構造'!I$41</f>
        <v>90542</v>
      </c>
      <c r="C66" s="172"/>
      <c r="D66" s="172"/>
      <c r="E66" s="172">
        <f>'将来負担比率（分子）の構造'!J$41</f>
        <v>87634</v>
      </c>
      <c r="F66" s="172"/>
      <c r="G66" s="172"/>
      <c r="H66" s="172">
        <f>'将来負担比率（分子）の構造'!K$41</f>
        <v>84332</v>
      </c>
      <c r="I66" s="172"/>
      <c r="J66" s="172"/>
      <c r="K66" s="172">
        <f>'将来負担比率（分子）の構造'!L$41</f>
        <v>82305</v>
      </c>
      <c r="L66" s="172"/>
      <c r="M66" s="172"/>
      <c r="N66" s="172">
        <f>'将来負担比率（分子）の構造'!M$41</f>
        <v>78330</v>
      </c>
      <c r="O66" s="172"/>
      <c r="P66" s="172"/>
    </row>
    <row r="67" spans="1:16" x14ac:dyDescent="0.15">
      <c r="A67" s="172" t="s">
        <v>75</v>
      </c>
      <c r="B67" s="172" t="e">
        <f>NA()</f>
        <v>#N/A</v>
      </c>
      <c r="C67" s="172">
        <f>IF(ISNUMBER('将来負担比率（分子）の構造'!I$53), IF('将来負担比率（分子）の構造'!I$53 &lt; 0, 0, '将来負担比率（分子）の構造'!I$53), NA())</f>
        <v>36478</v>
      </c>
      <c r="D67" s="172" t="e">
        <f>NA()</f>
        <v>#N/A</v>
      </c>
      <c r="E67" s="172" t="e">
        <f>NA()</f>
        <v>#N/A</v>
      </c>
      <c r="F67" s="172">
        <f>IF(ISNUMBER('将来負担比率（分子）の構造'!J$53), IF('将来負担比率（分子）の構造'!J$53 &lt; 0, 0, '将来負担比率（分子）の構造'!J$53), NA())</f>
        <v>32590</v>
      </c>
      <c r="G67" s="172" t="e">
        <f>NA()</f>
        <v>#N/A</v>
      </c>
      <c r="H67" s="172" t="e">
        <f>NA()</f>
        <v>#N/A</v>
      </c>
      <c r="I67" s="172">
        <f>IF(ISNUMBER('将来負担比率（分子）の構造'!K$53), IF('将来負担比率（分子）の構造'!K$53 &lt; 0, 0, '将来負担比率（分子）の構造'!K$53), NA())</f>
        <v>29571</v>
      </c>
      <c r="J67" s="172" t="e">
        <f>NA()</f>
        <v>#N/A</v>
      </c>
      <c r="K67" s="172" t="e">
        <f>NA()</f>
        <v>#N/A</v>
      </c>
      <c r="L67" s="172">
        <f>IF(ISNUMBER('将来負担比率（分子）の構造'!L$53), IF('将来負担比率（分子）の構造'!L$53 &lt; 0, 0, '将来負担比率（分子）の構造'!L$53), NA())</f>
        <v>25780</v>
      </c>
      <c r="M67" s="172" t="e">
        <f>NA()</f>
        <v>#N/A</v>
      </c>
      <c r="N67" s="172" t="e">
        <f>NA()</f>
        <v>#N/A</v>
      </c>
      <c r="O67" s="172">
        <f>IF(ISNUMBER('将来負担比率（分子）の構造'!M$53), IF('将来負担比率（分子）の構造'!M$53 &lt; 0, 0, '将来負担比率（分子）の構造'!M$53), NA())</f>
        <v>20724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866</v>
      </c>
      <c r="C72" s="176">
        <f>基金残高に係る経年分析!G55</f>
        <v>1044</v>
      </c>
      <c r="D72" s="176">
        <f>基金残高に係る経年分析!H55</f>
        <v>1681</v>
      </c>
    </row>
    <row r="73" spans="1:16" x14ac:dyDescent="0.15">
      <c r="A73" s="175" t="s">
        <v>78</v>
      </c>
      <c r="B73" s="176">
        <f>基金残高に係る経年分析!F56</f>
        <v>1</v>
      </c>
      <c r="C73" s="176">
        <f>基金残高に係る経年分析!G56</f>
        <v>1</v>
      </c>
      <c r="D73" s="176">
        <f>基金残高に係る経年分析!H56</f>
        <v>1</v>
      </c>
    </row>
    <row r="74" spans="1:16" x14ac:dyDescent="0.15">
      <c r="A74" s="175" t="s">
        <v>79</v>
      </c>
      <c r="B74" s="176">
        <f>基金残高に係る経年分析!F57</f>
        <v>4220</v>
      </c>
      <c r="C74" s="176">
        <f>基金残高に係る経年分析!G57</f>
        <v>4557</v>
      </c>
      <c r="D74" s="176">
        <f>基金残高に係る経年分析!H57</f>
        <v>5022</v>
      </c>
    </row>
  </sheetData>
  <sheetProtection algorithmName="SHA-512" hashValue="PZ/qsXLGBNJ8FnAbyGa2K7LcVUyLPxyIIGghU6Pz6ZWLNOBaDCecYY6w2cR9hZ1F3RYpp0XWN0s0oEDi6K9Rqw==" saltValue="dhjPj1DqIkJltFD/Rhhv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obi22021</cp:lastModifiedBy>
  <cp:lastPrinted>2023-03-17T06:44:20Z</cp:lastPrinted>
  <dcterms:created xsi:type="dcterms:W3CDTF">2023-02-20T03:18:14Z</dcterms:created>
  <dcterms:modified xsi:type="dcterms:W3CDTF">2023-10-13T02:18:09Z</dcterms:modified>
  <cp:category/>
</cp:coreProperties>
</file>